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2"/>
  </bookViews>
  <sheets>
    <sheet name="zał. 1" sheetId="1" r:id="rId1"/>
    <sheet name="zał. 2" sheetId="2" r:id="rId2"/>
    <sheet name="zał.3" sheetId="3" r:id="rId3"/>
  </sheets>
  <definedNames>
    <definedName name="_xlnm.Print_Titles" localSheetId="0">'zał. 1'!$9:$10</definedName>
    <definedName name="_xlnm.Print_Titles" localSheetId="1">'zał. 2'!$8:$9</definedName>
  </definedNames>
  <calcPr fullCalcOnLoad="1"/>
</workbook>
</file>

<file path=xl/sharedStrings.xml><?xml version="1.0" encoding="utf-8"?>
<sst xmlns="http://schemas.openxmlformats.org/spreadsheetml/2006/main" count="883" uniqueCount="124">
  <si>
    <t xml:space="preserve"> </t>
  </si>
  <si>
    <t>Melioracje wodne</t>
  </si>
  <si>
    <t>Dotacje otrzymane z funduszy celowych na finansowanie lub dofinansowanie kosztów realizacji inwestycji i zakupów inwestycyjnych jednostek sektora finansów publicznych</t>
  </si>
  <si>
    <t>Rozwój przedsiębiorczości</t>
  </si>
  <si>
    <t>Dotacje celowe otrzymane z budżetu państwa na realizację bieżących zadań własnych samorządu województwa</t>
  </si>
  <si>
    <t>Dotacje celowe otrzymane z budżetu państwa na realizację inwestycji i zakupów inwestycyjnych własnych samorządu województwa (środki z budżetu państwa na współfinansowanie programów realizowanych z funduszy strukturalnych)</t>
  </si>
  <si>
    <t>Drogi publiczne i wojewódzkie</t>
  </si>
  <si>
    <t>Dotacje celowe otrzymane z budżetu państwa na inwestycje i zakupy inwestycyjne realziowane przez samorząd województwa na podstawie porozumień z organami administracji rządowej</t>
  </si>
  <si>
    <t>Pozostała działalność</t>
  </si>
  <si>
    <t>Zakłady kształcenia nauczycieli</t>
  </si>
  <si>
    <t>Pomoc materialna dla studentów</t>
  </si>
  <si>
    <t>Szpitale ogólne</t>
  </si>
  <si>
    <t>Lecznictwo ambulatoryjne</t>
  </si>
  <si>
    <t>Środki na dofinansowanie własnych inwestycji samorządów województw, pozyskane z innych źródeł</t>
  </si>
  <si>
    <t>Dotacje otrzymane z funduszy celowych na realizację zadań bieżących jednostek sektora finansów publicznych</t>
  </si>
  <si>
    <t>Pomoc materialna dla uczniów</t>
  </si>
  <si>
    <t>Załącznik Nr  1 do Uchwały</t>
  </si>
  <si>
    <t>Sejmiku Województwa</t>
  </si>
  <si>
    <t>w złotych</t>
  </si>
  <si>
    <t>Dział</t>
  </si>
  <si>
    <t>Rozdział</t>
  </si>
  <si>
    <t>§</t>
  </si>
  <si>
    <t>Wyszczególnienie</t>
  </si>
  <si>
    <t>Plan na 2006 r.</t>
  </si>
  <si>
    <t>Zwiększenie</t>
  </si>
  <si>
    <t>Zmniejszenie</t>
  </si>
  <si>
    <t>Plan po zmianach</t>
  </si>
  <si>
    <t>DOCHODY OGÓŁEM</t>
  </si>
  <si>
    <t>ROLNICTWO I ŁOWIECTWO</t>
  </si>
  <si>
    <t>PRZETWÓRSTWO PRZEMYSŁOWE</t>
  </si>
  <si>
    <t>TRANSPORT I ŁĄCZNOŚĆ</t>
  </si>
  <si>
    <t>INFORMATYKA</t>
  </si>
  <si>
    <t>OŚWIATA I WYCHOWANIE</t>
  </si>
  <si>
    <t>SZKOLNICTWO WYŻSZE</t>
  </si>
  <si>
    <t>OCHRONA ZDROWIA</t>
  </si>
  <si>
    <t>POZOSTAŁA DZIAŁALNOŚĆ</t>
  </si>
  <si>
    <t>EDUKACYJNA OPIEKA WYCHOWAWCZA</t>
  </si>
  <si>
    <r>
      <t xml:space="preserve">W załączniku </t>
    </r>
    <r>
      <rPr>
        <b/>
        <sz val="10"/>
        <rFont val="Times New Roman CE"/>
        <family val="1"/>
      </rPr>
      <t xml:space="preserve">Nr 1 "Dochody budżetu Województwa Kujawsko-Pomorskiego na rok 2006" </t>
    </r>
    <r>
      <rPr>
        <sz val="10"/>
        <rFont val="Times New Roman CE"/>
        <family val="1"/>
      </rPr>
      <t>do uchwały Nr XLII/598/05 Sejmiku Województwa Kujawsko-Pomorskiego z dnia 29 grudnia 2005 r. w sprawie uchwalenia budżetu Województwa Kujawsko-Pomorskiego  na 2006 r.  uszczegółowionej uchwałą Nr 2/29/06 w sprawie ustalenia układu wykonawczego budżetu Województwa Kujawsko-Pomorskiego na 2006 r. (z późn. zm.) wprowadza się następujące zmiany:</t>
    </r>
  </si>
  <si>
    <t>Nr /   /06 z dnia   .   .2006 r.</t>
  </si>
  <si>
    <t>Wydatki inwestycyjne jednostek budżetowych</t>
  </si>
  <si>
    <t>Dotacja celowa z budżetu dla jednostek niezaliczanych do sektora finansów publicznych realizyjących projekty finansowane z udziałem środków z budżetu Unii Europejskiej</t>
  </si>
  <si>
    <t>Dotacje celowe z budżetu na finansowanie lub dofinansowanie kosztów realizacji inwestycji i zakupów inwestycyjnych jednostek niezaliczanych do sektora finansów publicznych (środki pochodzące z funduszy strukturalnych)</t>
  </si>
  <si>
    <t>Dotacje celowe z budżetu na finansowanie lub dofinansowanie kosztów realizacji inwestycji i zakupów inwestycyjnych jednostek niezal. do sektora finansów publ. (środki z budżetru państwa na współfinansowanie programów realiz. z funduszy stru</t>
  </si>
  <si>
    <t>Zakup usług pozostałych</t>
  </si>
  <si>
    <t>Wydatki inwestycyjne z pożyczek i kredytów zagranicznych</t>
  </si>
  <si>
    <t>Dotacje celowe przekazane z budżetu państwa na realizację inwestycji i zakupów inwestycyjnych samorządu wojeówdztwa</t>
  </si>
  <si>
    <t>Urzędy marszałkowskie</t>
  </si>
  <si>
    <t>Zakup materiałów i wyposażenia</t>
  </si>
  <si>
    <t>Wydatki na zakupy inwestycyjne jednostek budżetowych</t>
  </si>
  <si>
    <t>Wynagrodzenia osobowe pracowników</t>
  </si>
  <si>
    <t>Składki na ubezpieczenia społeczne</t>
  </si>
  <si>
    <t>Składki na Fundusz Pracy</t>
  </si>
  <si>
    <t>Wynagrodzenia bezosobowe</t>
  </si>
  <si>
    <t>Podróże służbowe krajowe</t>
  </si>
  <si>
    <t>Podróże służbowe zagraniczne</t>
  </si>
  <si>
    <t>Rezerwy ogólne i celowe</t>
  </si>
  <si>
    <t>Rezerwy</t>
  </si>
  <si>
    <t>Rezerwy na inwestycje i zakupy inwestycyjne</t>
  </si>
  <si>
    <t>Szkoły podstawowe specjalne</t>
  </si>
  <si>
    <t>Przedszkola specjalne</t>
  </si>
  <si>
    <t>Zakup pomocy naukowych , dydaktycznych i książek</t>
  </si>
  <si>
    <t>Gimnazja specjalne</t>
  </si>
  <si>
    <t>Zakup usług remontowych</t>
  </si>
  <si>
    <t>Dotacja celowa przekazana jednostce samorządu terytorialnego przez inną jednostkę samorządu terytorialnego będącą instytucją wdrażającą na zadania bieżące realizowane na podstawie porozumień (umów)</t>
  </si>
  <si>
    <t>Dotacje celowe z budżetu na finansowanie lub dofinansowanie kosztów realizacji inwestycji i zakupów inwestycyjnych innych jednostek sektora finansów publicznych</t>
  </si>
  <si>
    <t>Dotacje z funduszy celowych na finansowanie lub dofinansowanie kosztów realizacji inwestycji i zakupów inwestycyjnych jednostek sektora finansów publicznych</t>
  </si>
  <si>
    <t>Dotacje celowe z budżetu dla pozostałych jednostek zaliczanych do sektora finansów publicznych</t>
  </si>
  <si>
    <t>Dotacje z funduszy celowych na finansowanie lub dofinansowanie kosztów realizacji inwestycji i zakupów inwestycyjnych jednostek nie zaliczanych do sektora finansów publicznych</t>
  </si>
  <si>
    <t>Stypendia dla uczniów</t>
  </si>
  <si>
    <t>Domy i ośrodki kultury, świetlice i kluby</t>
  </si>
  <si>
    <t>Załącznik Nr 2  do Uchwały</t>
  </si>
  <si>
    <r>
      <t xml:space="preserve">W załączniku </t>
    </r>
    <r>
      <rPr>
        <b/>
        <sz val="10"/>
        <rFont val="Times New Roman CE"/>
        <family val="1"/>
      </rPr>
      <t xml:space="preserve">Nr 2 "Wydatki budżetu Województwa Kujawsko-Pomorskiego na rok 2006" </t>
    </r>
    <r>
      <rPr>
        <sz val="10"/>
        <rFont val="Times New Roman CE"/>
        <family val="1"/>
      </rPr>
      <t xml:space="preserve">do uchwały Nr XLII/598/05 Sejmiku Województwa Kujawsko-Pomorskiego z dnia 29 grudnia 2005 r. w sprawie uchwalenia budżetu Województwa Kujawsko-Pomorskiego na 2006 r. uszczegółowionej uchwałą Nr 2/29/06 Zarządu Województwa Kujawsko-Pomorskiego z dnia 11 stycznia  2006 r. w sprawie ustalenia układu wykonawczego budżetu Województwa Kujawsko-Pomorskiego na 2006 r. (z późn. zm.) wprowadza się następujące zmiany:                 </t>
    </r>
  </si>
  <si>
    <t>WYDATKI OGÓŁEM</t>
  </si>
  <si>
    <t>ADMINISTRACJA PUBLICZNA</t>
  </si>
  <si>
    <t>BEZPIECZEŃSTWO PUBLICZNE I OCHRONA PRZECIWPOŻAROWA</t>
  </si>
  <si>
    <t>RÓŻNE ROZLICZENIA</t>
  </si>
  <si>
    <t>POZOSTAŁE ZADANIA W ZAKRESIE POLITYKI SPOŁECZNEJ</t>
  </si>
  <si>
    <t>KULTURA I OCHRONA DZIEDZICTWA NARODWEGO</t>
  </si>
  <si>
    <t>Nr /    /06 z dnia    .    .2006 r.</t>
  </si>
  <si>
    <t>EDUKACYJNA OPIEKA                                 WYCHOWAWCZA</t>
  </si>
  <si>
    <t>010</t>
  </si>
  <si>
    <t>01008</t>
  </si>
  <si>
    <t xml:space="preserve">Załącznik Nr 3 do Uchwały </t>
  </si>
  <si>
    <t>Nr     /     /06 z dnia             2006 r.</t>
  </si>
  <si>
    <r>
      <t xml:space="preserve">W załączniku Nr 3 </t>
    </r>
    <r>
      <rPr>
        <b/>
        <sz val="10"/>
        <rFont val="Times New Roman CE"/>
        <family val="0"/>
      </rPr>
      <t xml:space="preserve">"Wynik budżetowy" </t>
    </r>
    <r>
      <rPr>
        <sz val="10"/>
        <rFont val="Times New Roman CE"/>
        <family val="0"/>
      </rPr>
      <t xml:space="preserve">do uchwały Nr XLII/598/05 Sejmiku Województwa Kujawsko-Pomorskiego z dnia </t>
    </r>
  </si>
  <si>
    <t>29 grudnia 2005 r. w sprawie uchwalenia budżetu Województwa Kujawsko-Pomorskiego na 2006 r. ( z późn. zm.) wprowadza się</t>
  </si>
  <si>
    <t>następujące zmiany:</t>
  </si>
  <si>
    <t>Lp.</t>
  </si>
  <si>
    <t xml:space="preserve">Plan na 2006 r.     </t>
  </si>
  <si>
    <t>Zmiana             + zwiększenia    - zmniejszenia</t>
  </si>
  <si>
    <t>Dochody</t>
  </si>
  <si>
    <t>Przychody</t>
  </si>
  <si>
    <t>Kredyty bankowe EBI, w tym</t>
  </si>
  <si>
    <t>3.1</t>
  </si>
  <si>
    <t>na zadania w ramach Wojewódzkich Wieloletnich Programów Inwestycyjnych</t>
  </si>
  <si>
    <t>3.2</t>
  </si>
  <si>
    <t>na zadania w ramach Wieloletniego Programu Inwestycyjnego ZPORR</t>
  </si>
  <si>
    <t>3.3</t>
  </si>
  <si>
    <t>na zadania w ramach Sektorowego Programu Operacyjnego</t>
  </si>
  <si>
    <t>Przychody z zaciągniętych pożyczek na prefinansowanie</t>
  </si>
  <si>
    <t>Kredyty na prefinansowanie</t>
  </si>
  <si>
    <t>Kredyt na współfinansowanie zadań dofinansowanych z UE</t>
  </si>
  <si>
    <t>Kredyt na spłatę zaciągniętych kredytów</t>
  </si>
  <si>
    <t>Kredyt na spłatę pożyczek zaciągniętych na prefinansowanie w 2005 roku</t>
  </si>
  <si>
    <t>Kredyt na zadania inwestycyjne</t>
  </si>
  <si>
    <t>Inne kredyty na zadania inwestycyjne</t>
  </si>
  <si>
    <t>Wolne środki</t>
  </si>
  <si>
    <t>OGÓŁEM   (w.1 + w.2)</t>
  </si>
  <si>
    <t>Wydatki</t>
  </si>
  <si>
    <t>Rozchody</t>
  </si>
  <si>
    <t>Udzielone pożyczki i kredyty</t>
  </si>
  <si>
    <t>Spłata otrzymanych kredytów</t>
  </si>
  <si>
    <t>Spłata otrzymanych pożyczek na prefinansowanie wydatków</t>
  </si>
  <si>
    <t>OGÓŁEM   (w.12 + w.13)</t>
  </si>
  <si>
    <t>WYNIK FINANSOWY (w.11 - w. 17)</t>
  </si>
  <si>
    <t>Deficyt (-) Nadwyżka (+) (w.1 - w. 12)</t>
  </si>
  <si>
    <t>Pokrycie deficytu budżetowego</t>
  </si>
  <si>
    <t>Pożyczki na prefinansowanie</t>
  </si>
  <si>
    <t>Kredyty bankowe</t>
  </si>
  <si>
    <t>w tym:</t>
  </si>
  <si>
    <t>A</t>
  </si>
  <si>
    <t>kredyty i pożyczki związane ze śr.z Unii Europejskiej (w.3.2+w.3.3+5)</t>
  </si>
  <si>
    <t>B</t>
  </si>
  <si>
    <t>pozostałe kredyty (w.20-w.A)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</si>
</sst>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0"/>
    </font>
    <font>
      <i/>
      <sz val="9"/>
      <name val="Times New Roman CE"/>
      <family val="0"/>
    </font>
    <font>
      <b/>
      <i/>
      <sz val="11"/>
      <name val="Times New Roman CE"/>
      <family val="1"/>
    </font>
    <font>
      <sz val="11"/>
      <name val="Times New Roman CE"/>
      <family val="0"/>
    </font>
    <font>
      <b/>
      <u val="single"/>
      <sz val="14"/>
      <name val="Times New Roman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3" fontId="7" fillId="0" borderId="2" xfId="0" applyNumberFormat="1" applyFont="1" applyFill="1" applyBorder="1" applyAlignment="1">
      <alignment horizontal="right" vertical="top"/>
    </xf>
    <xf numFmtId="3" fontId="7" fillId="0" borderId="2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8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3" fontId="4" fillId="0" borderId="2" xfId="0" applyNumberFormat="1" applyFont="1" applyFill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4" fontId="1" fillId="0" borderId="0" xfId="0" applyNumberFormat="1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vertical="top" wrapText="1"/>
    </xf>
    <xf numFmtId="3" fontId="6" fillId="0" borderId="0" xfId="0" applyNumberFormat="1" applyFont="1" applyAlignment="1">
      <alignment vertical="center"/>
    </xf>
    <xf numFmtId="3" fontId="8" fillId="0" borderId="2" xfId="0" applyNumberFormat="1" applyFont="1" applyBorder="1" applyAlignment="1">
      <alignment vertical="top"/>
    </xf>
    <xf numFmtId="49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18" applyFont="1" applyFill="1" applyAlignment="1">
      <alignment wrapText="1"/>
      <protection/>
    </xf>
    <xf numFmtId="0" fontId="9" fillId="0" borderId="0" xfId="18" applyFont="1" applyFill="1">
      <alignment/>
      <protection/>
    </xf>
    <xf numFmtId="0" fontId="1" fillId="0" borderId="0" xfId="17" applyFont="1" applyFill="1" applyAlignment="1">
      <alignment horizontal="left" wrapText="1"/>
      <protection/>
    </xf>
    <xf numFmtId="0" fontId="10" fillId="0" borderId="0" xfId="18" applyFont="1" applyFill="1" applyAlignment="1">
      <alignment horizontal="center" wrapText="1"/>
      <protection/>
    </xf>
    <xf numFmtId="0" fontId="1" fillId="0" borderId="0" xfId="17" applyFont="1" applyFill="1" applyAlignment="1">
      <alignment horizontal="left" wrapText="1"/>
      <protection/>
    </xf>
    <xf numFmtId="0" fontId="1" fillId="0" borderId="0" xfId="17" applyFont="1" applyFill="1" applyBorder="1" applyAlignment="1">
      <alignment horizontal="left" wrapText="1"/>
      <protection/>
    </xf>
    <xf numFmtId="0" fontId="10" fillId="0" borderId="0" xfId="17" applyFont="1" applyFill="1" applyBorder="1" applyAlignment="1">
      <alignment horizontal="left" wrapText="1"/>
      <protection/>
    </xf>
    <xf numFmtId="0" fontId="1" fillId="0" borderId="0" xfId="17" applyFont="1" applyFill="1" applyAlignment="1">
      <alignment wrapText="1"/>
      <protection/>
    </xf>
    <xf numFmtId="0" fontId="1" fillId="0" borderId="0" xfId="17" applyFont="1" applyFill="1" applyBorder="1" applyAlignment="1">
      <alignment wrapText="1"/>
      <protection/>
    </xf>
    <xf numFmtId="0" fontId="2" fillId="0" borderId="3" xfId="18" applyFont="1" applyFill="1" applyBorder="1" applyAlignment="1">
      <alignment horizontal="center" vertical="center" wrapText="1"/>
      <protection/>
    </xf>
    <xf numFmtId="0" fontId="2" fillId="0" borderId="4" xfId="18" applyFont="1" applyFill="1" applyBorder="1" applyAlignment="1">
      <alignment horizontal="center" vertical="center" wrapText="1"/>
      <protection/>
    </xf>
    <xf numFmtId="0" fontId="2" fillId="0" borderId="5" xfId="18" applyFont="1" applyFill="1" applyBorder="1" applyAlignment="1">
      <alignment horizontal="center" vertical="center" wrapText="1"/>
      <protection/>
    </xf>
    <xf numFmtId="0" fontId="2" fillId="0" borderId="5" xfId="17" applyFont="1" applyFill="1" applyBorder="1" applyAlignment="1">
      <alignment horizontal="center" vertical="center" wrapText="1"/>
      <protection/>
    </xf>
    <xf numFmtId="0" fontId="2" fillId="0" borderId="6" xfId="17" applyFont="1" applyFill="1" applyBorder="1" applyAlignment="1">
      <alignment horizontal="center" vertical="center" wrapText="1"/>
      <protection/>
    </xf>
    <xf numFmtId="0" fontId="2" fillId="0" borderId="0" xfId="17" applyFont="1" applyFill="1" applyBorder="1" applyAlignment="1">
      <alignment horizontal="center" vertical="center" wrapText="1"/>
      <protection/>
    </xf>
    <xf numFmtId="0" fontId="2" fillId="0" borderId="0" xfId="18" applyFont="1" applyFill="1" applyAlignment="1">
      <alignment horizontal="center" vertical="center" wrapText="1"/>
      <protection/>
    </xf>
    <xf numFmtId="0" fontId="11" fillId="0" borderId="7" xfId="18" applyFont="1" applyFill="1" applyBorder="1" applyAlignment="1">
      <alignment horizontal="center" wrapText="1"/>
      <protection/>
    </xf>
    <xf numFmtId="0" fontId="11" fillId="0" borderId="8" xfId="18" applyFont="1" applyFill="1" applyBorder="1" applyAlignment="1">
      <alignment horizontal="center" wrapText="1"/>
      <protection/>
    </xf>
    <xf numFmtId="0" fontId="11" fillId="0" borderId="9" xfId="18" applyFont="1" applyFill="1" applyBorder="1" applyAlignment="1">
      <alignment horizontal="center" wrapText="1"/>
      <protection/>
    </xf>
    <xf numFmtId="0" fontId="12" fillId="0" borderId="9" xfId="17" applyFont="1" applyFill="1" applyBorder="1" applyAlignment="1">
      <alignment horizontal="center" wrapText="1"/>
      <protection/>
    </xf>
    <xf numFmtId="0" fontId="12" fillId="0" borderId="6" xfId="17" applyFont="1" applyFill="1" applyBorder="1" applyAlignment="1">
      <alignment horizontal="center" wrapText="1"/>
      <protection/>
    </xf>
    <xf numFmtId="0" fontId="12" fillId="0" borderId="0" xfId="17" applyFont="1" applyFill="1" applyBorder="1" applyAlignment="1">
      <alignment horizontal="center" wrapText="1"/>
      <protection/>
    </xf>
    <xf numFmtId="0" fontId="11" fillId="0" borderId="0" xfId="18" applyFont="1" applyFill="1" applyAlignment="1">
      <alignment wrapText="1"/>
      <protection/>
    </xf>
    <xf numFmtId="0" fontId="4" fillId="0" borderId="7" xfId="18" applyFont="1" applyFill="1" applyBorder="1" applyAlignment="1">
      <alignment horizontal="center" vertical="center" wrapText="1"/>
      <protection/>
    </xf>
    <xf numFmtId="0" fontId="4" fillId="0" borderId="8" xfId="18" applyFont="1" applyFill="1" applyBorder="1" applyAlignment="1">
      <alignment horizontal="center" vertical="center" wrapText="1"/>
      <protection/>
    </xf>
    <xf numFmtId="0" fontId="4" fillId="0" borderId="9" xfId="18" applyFont="1" applyFill="1" applyBorder="1" applyAlignment="1">
      <alignment vertical="center" wrapText="1"/>
      <protection/>
    </xf>
    <xf numFmtId="3" fontId="13" fillId="0" borderId="9" xfId="18" applyNumberFormat="1" applyFont="1" applyFill="1" applyBorder="1" applyAlignment="1">
      <alignment vertical="center" wrapText="1"/>
      <protection/>
    </xf>
    <xf numFmtId="3" fontId="13" fillId="0" borderId="9" xfId="17" applyNumberFormat="1" applyFont="1" applyFill="1" applyBorder="1" applyAlignment="1">
      <alignment vertical="center" wrapText="1"/>
      <protection/>
    </xf>
    <xf numFmtId="3" fontId="13" fillId="0" borderId="6" xfId="17" applyNumberFormat="1" applyFont="1" applyFill="1" applyBorder="1" applyAlignment="1">
      <alignment vertical="center" wrapText="1"/>
      <protection/>
    </xf>
    <xf numFmtId="3" fontId="13" fillId="0" borderId="0" xfId="17" applyNumberFormat="1" applyFont="1" applyFill="1" applyBorder="1" applyAlignment="1">
      <alignment vertical="center" wrapText="1"/>
      <protection/>
    </xf>
    <xf numFmtId="0" fontId="4" fillId="0" borderId="0" xfId="18" applyFont="1" applyFill="1" applyAlignment="1">
      <alignment wrapText="1"/>
      <protection/>
    </xf>
    <xf numFmtId="3" fontId="13" fillId="0" borderId="6" xfId="18" applyNumberFormat="1" applyFont="1" applyFill="1" applyBorder="1" applyAlignment="1">
      <alignment vertical="center" wrapText="1"/>
      <protection/>
    </xf>
    <xf numFmtId="3" fontId="13" fillId="0" borderId="0" xfId="18" applyNumberFormat="1" applyFont="1" applyFill="1" applyBorder="1" applyAlignment="1">
      <alignment vertical="center" wrapText="1"/>
      <protection/>
    </xf>
    <xf numFmtId="0" fontId="11" fillId="0" borderId="10" xfId="18" applyFont="1" applyFill="1" applyBorder="1" applyAlignment="1">
      <alignment horizontal="center" vertical="center" wrapText="1"/>
      <protection/>
    </xf>
    <xf numFmtId="0" fontId="1" fillId="0" borderId="11" xfId="18" applyFont="1" applyFill="1" applyBorder="1" applyAlignment="1">
      <alignment horizontal="center" vertical="center" wrapText="1"/>
      <protection/>
    </xf>
    <xf numFmtId="0" fontId="11" fillId="0" borderId="12" xfId="18" applyFont="1" applyFill="1" applyBorder="1" applyAlignment="1">
      <alignment vertical="center" wrapText="1"/>
      <protection/>
    </xf>
    <xf numFmtId="3" fontId="11" fillId="0" borderId="12" xfId="18" applyNumberFormat="1" applyFont="1" applyFill="1" applyBorder="1" applyAlignment="1">
      <alignment vertical="center" wrapText="1"/>
      <protection/>
    </xf>
    <xf numFmtId="3" fontId="11" fillId="0" borderId="12" xfId="17" applyNumberFormat="1" applyFont="1" applyFill="1" applyBorder="1" applyAlignment="1">
      <alignment vertical="center" wrapText="1"/>
      <protection/>
    </xf>
    <xf numFmtId="3" fontId="11" fillId="0" borderId="6" xfId="17" applyNumberFormat="1" applyFont="1" applyFill="1" applyBorder="1" applyAlignment="1">
      <alignment vertical="center" wrapText="1"/>
      <protection/>
    </xf>
    <xf numFmtId="3" fontId="11" fillId="0" borderId="0" xfId="17" applyNumberFormat="1" applyFont="1" applyFill="1" applyBorder="1" applyAlignment="1">
      <alignment vertical="center" wrapText="1"/>
      <protection/>
    </xf>
    <xf numFmtId="0" fontId="1" fillId="0" borderId="10" xfId="18" applyFont="1" applyFill="1" applyBorder="1" applyAlignment="1">
      <alignment horizontal="center" vertical="center" wrapText="1"/>
      <protection/>
    </xf>
    <xf numFmtId="0" fontId="1" fillId="0" borderId="12" xfId="18" applyFont="1" applyFill="1" applyBorder="1" applyAlignment="1">
      <alignment vertical="center" wrapText="1"/>
      <protection/>
    </xf>
    <xf numFmtId="3" fontId="11" fillId="0" borderId="12" xfId="18" applyNumberFormat="1" applyFont="1" applyFill="1" applyBorder="1" applyAlignment="1">
      <alignment vertical="center" wrapText="1"/>
      <protection/>
    </xf>
    <xf numFmtId="3" fontId="11" fillId="0" borderId="12" xfId="17" applyNumberFormat="1" applyFont="1" applyFill="1" applyBorder="1" applyAlignment="1">
      <alignment vertical="center" wrapText="1"/>
      <protection/>
    </xf>
    <xf numFmtId="0" fontId="1" fillId="0" borderId="13" xfId="18" applyFont="1" applyFill="1" applyBorder="1" applyAlignment="1">
      <alignment horizontal="center" vertical="center" wrapText="1"/>
      <protection/>
    </xf>
    <xf numFmtId="0" fontId="1" fillId="0" borderId="14" xfId="18" applyFont="1" applyFill="1" applyBorder="1" applyAlignment="1">
      <alignment horizontal="center" vertical="center" wrapText="1"/>
      <protection/>
    </xf>
    <xf numFmtId="0" fontId="1" fillId="0" borderId="15" xfId="18" applyFont="1" applyFill="1" applyBorder="1" applyAlignment="1">
      <alignment vertical="center" wrapText="1"/>
      <protection/>
    </xf>
    <xf numFmtId="3" fontId="11" fillId="0" borderId="15" xfId="18" applyNumberFormat="1" applyFont="1" applyFill="1" applyBorder="1" applyAlignment="1">
      <alignment vertical="center" wrapText="1"/>
      <protection/>
    </xf>
    <xf numFmtId="0" fontId="1" fillId="0" borderId="0" xfId="18" applyFont="1" applyFill="1" applyAlignment="1">
      <alignment vertical="top" wrapText="1"/>
      <protection/>
    </xf>
    <xf numFmtId="0" fontId="1" fillId="0" borderId="16" xfId="18" applyFont="1" applyFill="1" applyBorder="1" applyAlignment="1">
      <alignment horizontal="center" vertical="center" wrapText="1"/>
      <protection/>
    </xf>
    <xf numFmtId="0" fontId="1" fillId="0" borderId="17" xfId="18" applyFont="1" applyFill="1" applyBorder="1" applyAlignment="1">
      <alignment horizontal="center" vertical="center" wrapText="1"/>
      <protection/>
    </xf>
    <xf numFmtId="0" fontId="1" fillId="0" borderId="18" xfId="18" applyFont="1" applyFill="1" applyBorder="1" applyAlignment="1">
      <alignment vertical="center" wrapText="1"/>
      <protection/>
    </xf>
    <xf numFmtId="3" fontId="11" fillId="0" borderId="18" xfId="18" applyNumberFormat="1" applyFont="1" applyFill="1" applyBorder="1" applyAlignment="1">
      <alignment vertical="center" wrapText="1"/>
      <protection/>
    </xf>
    <xf numFmtId="3" fontId="11" fillId="0" borderId="18" xfId="17" applyNumberFormat="1" applyFont="1" applyFill="1" applyBorder="1" applyAlignment="1">
      <alignment vertical="center" wrapText="1"/>
      <protection/>
    </xf>
    <xf numFmtId="0" fontId="1" fillId="0" borderId="19" xfId="18" applyFont="1" applyFill="1" applyBorder="1" applyAlignment="1">
      <alignment horizontal="center" vertical="center" wrapText="1"/>
      <protection/>
    </xf>
    <xf numFmtId="0" fontId="1" fillId="0" borderId="20" xfId="18" applyFont="1" applyFill="1" applyBorder="1" applyAlignment="1">
      <alignment horizontal="center" vertical="center" wrapText="1"/>
      <protection/>
    </xf>
    <xf numFmtId="0" fontId="1" fillId="0" borderId="21" xfId="18" applyFont="1" applyFill="1" applyBorder="1" applyAlignment="1">
      <alignment vertical="center" wrapText="1"/>
      <protection/>
    </xf>
    <xf numFmtId="3" fontId="11" fillId="0" borderId="21" xfId="18" applyNumberFormat="1" applyFont="1" applyFill="1" applyBorder="1" applyAlignment="1">
      <alignment vertical="center" wrapText="1"/>
      <protection/>
    </xf>
    <xf numFmtId="3" fontId="11" fillId="0" borderId="15" xfId="17" applyNumberFormat="1" applyFont="1" applyFill="1" applyBorder="1" applyAlignment="1">
      <alignment vertical="center" wrapText="1"/>
      <protection/>
    </xf>
    <xf numFmtId="0" fontId="3" fillId="0" borderId="7" xfId="18" applyFont="1" applyFill="1" applyBorder="1" applyAlignment="1">
      <alignment horizontal="center" vertical="center" wrapText="1"/>
      <protection/>
    </xf>
    <xf numFmtId="0" fontId="3" fillId="0" borderId="22" xfId="18" applyFont="1" applyFill="1" applyBorder="1" applyAlignment="1">
      <alignment horizontal="center" vertical="center" wrapText="1"/>
      <protection/>
    </xf>
    <xf numFmtId="0" fontId="3" fillId="0" borderId="8" xfId="18" applyFont="1" applyFill="1" applyBorder="1" applyAlignment="1">
      <alignment vertical="center" wrapText="1"/>
      <protection/>
    </xf>
    <xf numFmtId="3" fontId="3" fillId="0" borderId="9" xfId="18" applyNumberFormat="1" applyFont="1" applyFill="1" applyBorder="1" applyAlignment="1">
      <alignment vertical="center" wrapText="1"/>
      <protection/>
    </xf>
    <xf numFmtId="3" fontId="3" fillId="0" borderId="6" xfId="18" applyNumberFormat="1" applyFont="1" applyFill="1" applyBorder="1" applyAlignment="1">
      <alignment vertical="center" wrapText="1"/>
      <protection/>
    </xf>
    <xf numFmtId="3" fontId="3" fillId="0" borderId="0" xfId="18" applyNumberFormat="1" applyFont="1" applyFill="1" applyBorder="1" applyAlignment="1">
      <alignment vertical="center" wrapText="1"/>
      <protection/>
    </xf>
    <xf numFmtId="0" fontId="3" fillId="0" borderId="0" xfId="18" applyFont="1" applyFill="1" applyAlignment="1">
      <alignment wrapText="1"/>
      <protection/>
    </xf>
    <xf numFmtId="0" fontId="1" fillId="0" borderId="23" xfId="18" applyFont="1" applyFill="1" applyBorder="1" applyAlignment="1">
      <alignment horizontal="center" vertical="center" wrapText="1"/>
      <protection/>
    </xf>
    <xf numFmtId="0" fontId="1" fillId="0" borderId="22" xfId="18" applyFont="1" applyFill="1" applyBorder="1" applyAlignment="1">
      <alignment horizontal="center" vertical="center" wrapText="1"/>
      <protection/>
    </xf>
    <xf numFmtId="0" fontId="1" fillId="0" borderId="22" xfId="18" applyFont="1" applyFill="1" applyBorder="1" applyAlignment="1">
      <alignment vertical="center" wrapText="1"/>
      <protection/>
    </xf>
    <xf numFmtId="3" fontId="11" fillId="0" borderId="8" xfId="18" applyNumberFormat="1" applyFont="1" applyFill="1" applyBorder="1" applyAlignment="1">
      <alignment vertical="center" wrapText="1"/>
      <protection/>
    </xf>
    <xf numFmtId="3" fontId="13" fillId="0" borderId="9" xfId="17" applyNumberFormat="1" applyFont="1" applyFill="1" applyBorder="1" applyAlignment="1">
      <alignment vertical="center" wrapText="1"/>
      <protection/>
    </xf>
    <xf numFmtId="3" fontId="4" fillId="0" borderId="9" xfId="17" applyNumberFormat="1" applyFont="1" applyFill="1" applyBorder="1" applyAlignment="1">
      <alignment vertical="center" wrapText="1"/>
      <protection/>
    </xf>
    <xf numFmtId="3" fontId="4" fillId="0" borderId="6" xfId="17" applyNumberFormat="1" applyFont="1" applyFill="1" applyBorder="1" applyAlignment="1">
      <alignment vertical="center" wrapText="1"/>
      <protection/>
    </xf>
    <xf numFmtId="3" fontId="4" fillId="0" borderId="0" xfId="17" applyNumberFormat="1" applyFont="1" applyFill="1" applyBorder="1" applyAlignment="1">
      <alignment vertical="center" wrapText="1"/>
      <protection/>
    </xf>
    <xf numFmtId="3" fontId="4" fillId="0" borderId="9" xfId="18" applyNumberFormat="1" applyFont="1" applyFill="1" applyBorder="1" applyAlignment="1">
      <alignment vertical="center" wrapText="1"/>
      <protection/>
    </xf>
    <xf numFmtId="3" fontId="4" fillId="0" borderId="9" xfId="17" applyNumberFormat="1" applyFont="1" applyFill="1" applyBorder="1" applyAlignment="1">
      <alignment vertical="center" wrapText="1"/>
      <protection/>
    </xf>
    <xf numFmtId="3" fontId="4" fillId="0" borderId="6" xfId="17" applyNumberFormat="1" applyFont="1" applyFill="1" applyBorder="1" applyAlignment="1">
      <alignment vertical="center" wrapText="1"/>
      <protection/>
    </xf>
    <xf numFmtId="3" fontId="4" fillId="0" borderId="0" xfId="17" applyNumberFormat="1" applyFont="1" applyFill="1" applyBorder="1" applyAlignment="1">
      <alignment vertical="center" wrapText="1"/>
      <protection/>
    </xf>
    <xf numFmtId="0" fontId="1" fillId="0" borderId="24" xfId="18" applyFont="1" applyFill="1" applyBorder="1" applyAlignment="1">
      <alignment horizontal="center" vertical="center" wrapText="1"/>
      <protection/>
    </xf>
    <xf numFmtId="0" fontId="1" fillId="0" borderId="25" xfId="18" applyFont="1" applyFill="1" applyBorder="1" applyAlignment="1">
      <alignment horizontal="center" vertical="center" wrapText="1"/>
      <protection/>
    </xf>
    <xf numFmtId="0" fontId="1" fillId="0" borderId="26" xfId="18" applyFont="1" applyFill="1" applyBorder="1" applyAlignment="1">
      <alignment vertical="center" wrapText="1"/>
      <protection/>
    </xf>
    <xf numFmtId="3" fontId="1" fillId="0" borderId="27" xfId="18" applyNumberFormat="1" applyFont="1" applyFill="1" applyBorder="1" applyAlignment="1">
      <alignment vertical="center" wrapText="1"/>
      <protection/>
    </xf>
    <xf numFmtId="3" fontId="1" fillId="0" borderId="26" xfId="17" applyNumberFormat="1" applyFont="1" applyFill="1" applyBorder="1" applyAlignment="1">
      <alignment vertical="center" wrapText="1"/>
      <protection/>
    </xf>
    <xf numFmtId="3" fontId="11" fillId="0" borderId="26" xfId="17" applyNumberFormat="1" applyFont="1" applyFill="1" applyBorder="1" applyAlignment="1">
      <alignment vertical="center" wrapText="1"/>
      <protection/>
    </xf>
    <xf numFmtId="3" fontId="11" fillId="0" borderId="28" xfId="18" applyNumberFormat="1" applyFont="1" applyFill="1" applyBorder="1" applyAlignment="1">
      <alignment vertical="center" wrapText="1"/>
      <protection/>
    </xf>
    <xf numFmtId="3" fontId="11" fillId="0" borderId="21" xfId="17" applyNumberFormat="1" applyFont="1" applyFill="1" applyBorder="1" applyAlignment="1">
      <alignment vertical="center" wrapText="1"/>
      <protection/>
    </xf>
    <xf numFmtId="0" fontId="3" fillId="0" borderId="23" xfId="18" applyFont="1" applyFill="1" applyBorder="1" applyAlignment="1">
      <alignment horizontal="center" vertical="center" wrapText="1"/>
      <protection/>
    </xf>
    <xf numFmtId="0" fontId="3" fillId="0" borderId="22" xfId="18" applyFont="1" applyFill="1" applyBorder="1" applyAlignment="1">
      <alignment vertical="center" wrapText="1"/>
      <protection/>
    </xf>
    <xf numFmtId="3" fontId="3" fillId="0" borderId="8" xfId="18" applyNumberFormat="1" applyFont="1" applyFill="1" applyBorder="1" applyAlignment="1">
      <alignment vertical="center" wrapText="1"/>
      <protection/>
    </xf>
    <xf numFmtId="3" fontId="11" fillId="0" borderId="9" xfId="17" applyNumberFormat="1" applyFont="1" applyFill="1" applyBorder="1" applyAlignment="1">
      <alignment vertical="center" wrapText="1"/>
      <protection/>
    </xf>
    <xf numFmtId="3" fontId="11" fillId="0" borderId="6" xfId="17" applyNumberFormat="1" applyFont="1" applyFill="1" applyBorder="1" applyAlignment="1">
      <alignment vertical="center" wrapText="1"/>
      <protection/>
    </xf>
    <xf numFmtId="3" fontId="11" fillId="0" borderId="0" xfId="17" applyNumberFormat="1" applyFont="1" applyFill="1" applyBorder="1" applyAlignment="1">
      <alignment vertical="center" wrapText="1"/>
      <protection/>
    </xf>
    <xf numFmtId="3" fontId="4" fillId="0" borderId="9" xfId="18" applyNumberFormat="1" applyFont="1" applyFill="1" applyBorder="1" applyAlignment="1">
      <alignment vertical="center" wrapText="1"/>
      <protection/>
    </xf>
    <xf numFmtId="3" fontId="4" fillId="0" borderId="6" xfId="18" applyNumberFormat="1" applyFont="1" applyFill="1" applyBorder="1" applyAlignment="1">
      <alignment vertical="center" wrapText="1"/>
      <protection/>
    </xf>
    <xf numFmtId="3" fontId="4" fillId="0" borderId="0" xfId="18" applyNumberFormat="1" applyFont="1" applyFill="1" applyBorder="1" applyAlignment="1">
      <alignment vertical="center" wrapText="1"/>
      <protection/>
    </xf>
    <xf numFmtId="0" fontId="4" fillId="0" borderId="23" xfId="18" applyFont="1" applyFill="1" applyBorder="1" applyAlignment="1">
      <alignment horizontal="center" vertical="center" wrapText="1"/>
      <protection/>
    </xf>
    <xf numFmtId="0" fontId="4" fillId="0" borderId="22" xfId="18" applyFont="1" applyFill="1" applyBorder="1" applyAlignment="1">
      <alignment horizontal="center" vertical="center" wrapText="1"/>
      <protection/>
    </xf>
    <xf numFmtId="0" fontId="4" fillId="0" borderId="22" xfId="18" applyFont="1" applyFill="1" applyBorder="1" applyAlignment="1">
      <alignment vertical="center" wrapText="1"/>
      <protection/>
    </xf>
    <xf numFmtId="3" fontId="4" fillId="0" borderId="8" xfId="18" applyNumberFormat="1" applyFont="1" applyFill="1" applyBorder="1" applyAlignment="1">
      <alignment vertical="center" wrapText="1"/>
      <protection/>
    </xf>
    <xf numFmtId="3" fontId="4" fillId="0" borderId="6" xfId="18" applyNumberFormat="1" applyFont="1" applyFill="1" applyBorder="1" applyAlignment="1">
      <alignment vertical="center" wrapText="1"/>
      <protection/>
    </xf>
    <xf numFmtId="3" fontId="4" fillId="0" borderId="0" xfId="18" applyNumberFormat="1" applyFont="1" applyFill="1" applyBorder="1" applyAlignment="1">
      <alignment vertical="center" wrapText="1"/>
      <protection/>
    </xf>
    <xf numFmtId="3" fontId="11" fillId="0" borderId="21" xfId="17" applyNumberFormat="1" applyFont="1" applyFill="1" applyBorder="1" applyAlignment="1">
      <alignment vertical="center" wrapText="1"/>
      <protection/>
    </xf>
    <xf numFmtId="0" fontId="1" fillId="0" borderId="3" xfId="18" applyFont="1" applyFill="1" applyBorder="1" applyAlignment="1">
      <alignment horizontal="center" vertical="center" wrapText="1"/>
      <protection/>
    </xf>
    <xf numFmtId="0" fontId="1" fillId="0" borderId="4" xfId="18" applyFont="1" applyFill="1" applyBorder="1" applyAlignment="1">
      <alignment horizontal="center" vertical="center" wrapText="1"/>
      <protection/>
    </xf>
    <xf numFmtId="0" fontId="1" fillId="0" borderId="5" xfId="18" applyFont="1" applyFill="1" applyBorder="1" applyAlignment="1">
      <alignment vertical="center" wrapText="1"/>
      <protection/>
    </xf>
    <xf numFmtId="3" fontId="11" fillId="0" borderId="5" xfId="18" applyNumberFormat="1" applyFont="1" applyFill="1" applyBorder="1" applyAlignment="1">
      <alignment vertical="center" wrapText="1"/>
      <protection/>
    </xf>
    <xf numFmtId="3" fontId="11" fillId="0" borderId="5" xfId="17" applyNumberFormat="1" applyFont="1" applyFill="1" applyBorder="1" applyAlignment="1">
      <alignment vertical="center" wrapText="1"/>
      <protection/>
    </xf>
    <xf numFmtId="3" fontId="11" fillId="0" borderId="29" xfId="17" applyNumberFormat="1" applyFont="1" applyFill="1" applyBorder="1" applyAlignment="1">
      <alignment vertical="center" wrapText="1"/>
      <protection/>
    </xf>
    <xf numFmtId="0" fontId="1" fillId="0" borderId="18" xfId="18" applyFont="1" applyFill="1" applyBorder="1" applyAlignment="1">
      <alignment horizontal="center" vertical="center" wrapText="1"/>
      <protection/>
    </xf>
    <xf numFmtId="3" fontId="11" fillId="0" borderId="18" xfId="17" applyNumberFormat="1" applyFont="1" applyFill="1" applyBorder="1" applyAlignment="1">
      <alignment vertical="center" wrapText="1"/>
      <protection/>
    </xf>
    <xf numFmtId="3" fontId="11" fillId="0" borderId="30" xfId="17" applyNumberFormat="1" applyFont="1" applyFill="1" applyBorder="1" applyAlignment="1">
      <alignment vertical="center" wrapText="1"/>
      <protection/>
    </xf>
    <xf numFmtId="0" fontId="1" fillId="0" borderId="31" xfId="18" applyFont="1" applyFill="1" applyBorder="1" applyAlignment="1">
      <alignment horizontal="center" vertical="center" wrapText="1"/>
      <protection/>
    </xf>
    <xf numFmtId="0" fontId="1" fillId="0" borderId="32" xfId="18" applyFont="1" applyFill="1" applyBorder="1" applyAlignment="1">
      <alignment horizontal="center" vertical="center" wrapText="1"/>
      <protection/>
    </xf>
    <xf numFmtId="0" fontId="1" fillId="0" borderId="32" xfId="18" applyFont="1" applyFill="1" applyBorder="1" applyAlignment="1">
      <alignment vertical="center" wrapText="1"/>
      <protection/>
    </xf>
    <xf numFmtId="3" fontId="11" fillId="0" borderId="32" xfId="18" applyNumberFormat="1" applyFont="1" applyFill="1" applyBorder="1" applyAlignment="1">
      <alignment vertical="center" wrapText="1"/>
      <protection/>
    </xf>
    <xf numFmtId="3" fontId="11" fillId="0" borderId="32" xfId="17" applyNumberFormat="1" applyFont="1" applyFill="1" applyBorder="1" applyAlignment="1">
      <alignment vertical="center" wrapText="1"/>
      <protection/>
    </xf>
    <xf numFmtId="3" fontId="11" fillId="0" borderId="33" xfId="17" applyNumberFormat="1" applyFont="1" applyFill="1" applyBorder="1" applyAlignment="1">
      <alignment vertical="center" wrapText="1"/>
      <protection/>
    </xf>
    <xf numFmtId="0" fontId="1" fillId="0" borderId="0" xfId="18" applyFont="1" applyFill="1" applyBorder="1" applyAlignment="1">
      <alignment horizontal="center" vertical="center" wrapText="1"/>
      <protection/>
    </xf>
    <xf numFmtId="0" fontId="1" fillId="0" borderId="0" xfId="18" applyFont="1" applyFill="1" applyBorder="1" applyAlignment="1">
      <alignment vertical="center" wrapText="1"/>
      <protection/>
    </xf>
    <xf numFmtId="3" fontId="11" fillId="0" borderId="0" xfId="18" applyNumberFormat="1" applyFont="1" applyFill="1" applyBorder="1" applyAlignment="1">
      <alignment vertical="center" wrapText="1"/>
      <protection/>
    </xf>
    <xf numFmtId="3" fontId="14" fillId="0" borderId="0" xfId="17" applyNumberFormat="1" applyFont="1" applyFill="1" applyBorder="1" applyAlignment="1">
      <alignment vertical="center" wrapText="1"/>
      <protection/>
    </xf>
    <xf numFmtId="3" fontId="4" fillId="0" borderId="34" xfId="17" applyNumberFormat="1" applyFont="1" applyFill="1" applyBorder="1" applyAlignment="1">
      <alignment vertical="center" wrapText="1"/>
      <protection/>
    </xf>
    <xf numFmtId="3" fontId="1" fillId="0" borderId="0" xfId="17" applyNumberFormat="1" applyFont="1" applyFill="1" applyBorder="1" applyAlignment="1">
      <alignment wrapText="1"/>
      <protection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17" applyFont="1" applyFill="1" applyAlignment="1">
      <alignment horizontal="left" wrapText="1"/>
      <protection/>
    </xf>
    <xf numFmtId="0" fontId="10" fillId="0" borderId="0" xfId="17" applyFont="1" applyFill="1" applyAlignment="1">
      <alignment horizontal="left" wrapText="1"/>
      <protection/>
    </xf>
    <xf numFmtId="0" fontId="15" fillId="0" borderId="0" xfId="18" applyFont="1" applyFill="1" applyAlignment="1">
      <alignment horizontal="center" wrapText="1"/>
      <protection/>
    </xf>
    <xf numFmtId="0" fontId="1" fillId="0" borderId="0" xfId="17" applyFont="1" applyFill="1" applyAlignment="1">
      <alignment horizontal="left" wrapText="1"/>
      <protection/>
    </xf>
    <xf numFmtId="0" fontId="10" fillId="0" borderId="0" xfId="18" applyFont="1" applyFill="1" applyAlignment="1">
      <alignment horizontal="center" wrapText="1"/>
      <protection/>
    </xf>
  </cellXfs>
  <cellStyles count="8">
    <cellStyle name="Normal" xfId="0"/>
    <cellStyle name="Comma" xfId="15"/>
    <cellStyle name="Comma [0]" xfId="16"/>
    <cellStyle name="Normalny_Załącznik nr 3  do proj. budżetu na 2006r." xfId="17"/>
    <cellStyle name="Normalny_Załączniki do budżetu na 2006 r.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C1">
      <selection activeCell="C1" sqref="A1:H44"/>
    </sheetView>
  </sheetViews>
  <sheetFormatPr defaultColWidth="9.140625" defaultRowHeight="12.75"/>
  <cols>
    <col min="1" max="3" width="9.140625" style="6" customWidth="1"/>
    <col min="4" max="4" width="41.57421875" style="0" customWidth="1"/>
    <col min="5" max="5" width="13.421875" style="0" customWidth="1"/>
    <col min="6" max="6" width="12.28125" style="0" customWidth="1"/>
    <col min="7" max="7" width="11.421875" style="0" customWidth="1"/>
    <col min="8" max="8" width="13.57421875" style="0" customWidth="1"/>
  </cols>
  <sheetData>
    <row r="1" spans="1:8" ht="12.75">
      <c r="A1" s="7"/>
      <c r="B1" s="7"/>
      <c r="C1" s="7"/>
      <c r="D1" s="1"/>
      <c r="E1" s="2"/>
      <c r="F1" s="2" t="s">
        <v>16</v>
      </c>
      <c r="G1" s="2"/>
      <c r="H1" s="1"/>
    </row>
    <row r="2" spans="1:8" ht="12.75">
      <c r="A2" s="7"/>
      <c r="B2" s="7"/>
      <c r="C2" s="7"/>
      <c r="D2" s="1"/>
      <c r="E2" s="2"/>
      <c r="F2" s="2" t="s">
        <v>17</v>
      </c>
      <c r="G2" s="2"/>
      <c r="H2" s="1"/>
    </row>
    <row r="3" spans="1:8" ht="12.75">
      <c r="A3" s="7"/>
      <c r="B3" s="7"/>
      <c r="C3" s="7"/>
      <c r="D3" s="1"/>
      <c r="E3" s="1"/>
      <c r="F3" s="1" t="s">
        <v>38</v>
      </c>
      <c r="G3" s="1"/>
      <c r="H3" s="1"/>
    </row>
    <row r="4" spans="1:8" ht="12.75">
      <c r="A4" s="7"/>
      <c r="B4" s="7"/>
      <c r="C4" s="7"/>
      <c r="D4" s="1"/>
      <c r="E4" s="1"/>
      <c r="F4" s="1"/>
      <c r="G4" s="1"/>
      <c r="H4" s="1"/>
    </row>
    <row r="5" spans="1:8" s="24" customFormat="1" ht="52.5" customHeight="1">
      <c r="A5" s="171" t="s">
        <v>37</v>
      </c>
      <c r="B5" s="171"/>
      <c r="C5" s="171"/>
      <c r="D5" s="171"/>
      <c r="E5" s="171"/>
      <c r="F5" s="171"/>
      <c r="G5" s="171"/>
      <c r="H5" s="171"/>
    </row>
    <row r="6" spans="1:8" ht="12.75">
      <c r="A6" s="7"/>
      <c r="B6" s="7"/>
      <c r="C6" s="7"/>
      <c r="D6" s="1"/>
      <c r="E6" s="1"/>
      <c r="F6" s="1"/>
      <c r="G6" s="1"/>
      <c r="H6" s="1"/>
    </row>
    <row r="7" spans="1:8" ht="12.75">
      <c r="A7" s="7"/>
      <c r="B7" s="7"/>
      <c r="C7" s="7"/>
      <c r="D7" s="1"/>
      <c r="E7" s="1"/>
      <c r="F7" s="1"/>
      <c r="G7" s="1"/>
      <c r="H7" s="1"/>
    </row>
    <row r="8" spans="1:8" ht="12.75">
      <c r="A8" s="7"/>
      <c r="B8" s="7"/>
      <c r="C8" s="7"/>
      <c r="D8" s="1"/>
      <c r="E8" s="1"/>
      <c r="F8" s="1"/>
      <c r="G8" s="1"/>
      <c r="H8" s="1" t="s">
        <v>18</v>
      </c>
    </row>
    <row r="9" spans="1:8" ht="25.5">
      <c r="A9" s="3" t="s">
        <v>19</v>
      </c>
      <c r="B9" s="3" t="s">
        <v>20</v>
      </c>
      <c r="C9" s="3" t="s">
        <v>21</v>
      </c>
      <c r="D9" s="3" t="s">
        <v>22</v>
      </c>
      <c r="E9" s="3" t="s">
        <v>23</v>
      </c>
      <c r="F9" s="3" t="s">
        <v>24</v>
      </c>
      <c r="G9" s="3" t="s">
        <v>25</v>
      </c>
      <c r="H9" s="3" t="s">
        <v>26</v>
      </c>
    </row>
    <row r="10" spans="1:8" ht="13.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</row>
    <row r="11" spans="1:8" s="10" customFormat="1" ht="13.5">
      <c r="A11" s="8"/>
      <c r="B11" s="8"/>
      <c r="C11" s="8"/>
      <c r="D11" s="8"/>
      <c r="E11" s="9"/>
      <c r="F11" s="9"/>
      <c r="G11" s="9"/>
      <c r="H11" s="9"/>
    </row>
    <row r="12" spans="1:8" s="10" customFormat="1" ht="14.25">
      <c r="A12" s="11"/>
      <c r="B12" s="11"/>
      <c r="C12" s="11"/>
      <c r="D12" s="12" t="s">
        <v>27</v>
      </c>
      <c r="E12" s="13">
        <v>466939010</v>
      </c>
      <c r="F12" s="14">
        <f>F13+F16+F20+F23+F26+F29+F38+F42</f>
        <v>4091342</v>
      </c>
      <c r="G12" s="14">
        <f>G13+G16+G20+G23+G26+G29+G38+G42</f>
        <v>107504</v>
      </c>
      <c r="H12" s="14">
        <f>E12+F12-G12</f>
        <v>470922848</v>
      </c>
    </row>
    <row r="13" spans="1:11" s="18" customFormat="1" ht="18.75" customHeight="1">
      <c r="A13" s="44" t="s">
        <v>80</v>
      </c>
      <c r="B13" s="27" t="s">
        <v>0</v>
      </c>
      <c r="C13" s="27" t="s">
        <v>0</v>
      </c>
      <c r="D13" s="28" t="s">
        <v>28</v>
      </c>
      <c r="E13" s="29">
        <v>24731068</v>
      </c>
      <c r="F13" s="29">
        <v>249</v>
      </c>
      <c r="G13" s="29">
        <v>0</v>
      </c>
      <c r="H13" s="29">
        <v>24731317</v>
      </c>
      <c r="I13" s="18" t="s">
        <v>0</v>
      </c>
      <c r="J13" s="18" t="s">
        <v>0</v>
      </c>
      <c r="K13" s="18" t="s">
        <v>0</v>
      </c>
    </row>
    <row r="14" spans="1:11" s="18" customFormat="1" ht="15" customHeight="1">
      <c r="A14" s="17" t="s">
        <v>0</v>
      </c>
      <c r="B14" s="45" t="s">
        <v>81</v>
      </c>
      <c r="C14" s="17" t="s">
        <v>0</v>
      </c>
      <c r="D14" s="18" t="s">
        <v>1</v>
      </c>
      <c r="E14" s="25">
        <v>22946617</v>
      </c>
      <c r="F14" s="25">
        <v>249</v>
      </c>
      <c r="G14" s="25">
        <v>0</v>
      </c>
      <c r="H14" s="25">
        <v>22946866</v>
      </c>
      <c r="I14" s="18" t="s">
        <v>0</v>
      </c>
      <c r="J14" s="18" t="s">
        <v>0</v>
      </c>
      <c r="K14" s="18" t="s">
        <v>0</v>
      </c>
    </row>
    <row r="15" spans="1:11" s="21" customFormat="1" ht="54.75" customHeight="1">
      <c r="A15" s="19" t="s">
        <v>0</v>
      </c>
      <c r="B15" s="19" t="s">
        <v>0</v>
      </c>
      <c r="C15" s="19">
        <v>6260</v>
      </c>
      <c r="D15" s="20" t="s">
        <v>2</v>
      </c>
      <c r="E15" s="26">
        <v>2023000</v>
      </c>
      <c r="F15" s="26">
        <v>249</v>
      </c>
      <c r="G15" s="26">
        <v>0</v>
      </c>
      <c r="H15" s="26">
        <v>2023249</v>
      </c>
      <c r="I15" s="21" t="s">
        <v>0</v>
      </c>
      <c r="J15" s="21" t="s">
        <v>0</v>
      </c>
      <c r="K15" s="21" t="s">
        <v>0</v>
      </c>
    </row>
    <row r="16" spans="1:11" s="18" customFormat="1" ht="22.5" customHeight="1">
      <c r="A16" s="30">
        <v>150</v>
      </c>
      <c r="B16" s="30" t="s">
        <v>0</v>
      </c>
      <c r="C16" s="30" t="s">
        <v>0</v>
      </c>
      <c r="D16" s="31" t="s">
        <v>29</v>
      </c>
      <c r="E16" s="32">
        <v>19440144</v>
      </c>
      <c r="F16" s="32">
        <v>74846</v>
      </c>
      <c r="G16" s="32">
        <v>0</v>
      </c>
      <c r="H16" s="32">
        <v>19514990</v>
      </c>
      <c r="I16" s="18" t="s">
        <v>0</v>
      </c>
      <c r="J16" s="18" t="s">
        <v>0</v>
      </c>
      <c r="K16" s="18" t="s">
        <v>0</v>
      </c>
    </row>
    <row r="17" spans="1:11" s="18" customFormat="1" ht="18.75" customHeight="1">
      <c r="A17" s="17" t="s">
        <v>0</v>
      </c>
      <c r="B17" s="17">
        <v>15011</v>
      </c>
      <c r="C17" s="17" t="s">
        <v>0</v>
      </c>
      <c r="D17" s="23" t="s">
        <v>3</v>
      </c>
      <c r="E17" s="25">
        <v>19440144</v>
      </c>
      <c r="F17" s="25">
        <v>74846</v>
      </c>
      <c r="G17" s="25">
        <v>0</v>
      </c>
      <c r="H17" s="25">
        <v>19514990</v>
      </c>
      <c r="I17" s="18" t="s">
        <v>0</v>
      </c>
      <c r="J17" s="18" t="s">
        <v>0</v>
      </c>
      <c r="K17" s="18" t="s">
        <v>0</v>
      </c>
    </row>
    <row r="18" spans="1:11" s="21" customFormat="1" ht="43.5" customHeight="1">
      <c r="A18" s="19" t="s">
        <v>0</v>
      </c>
      <c r="B18" s="19" t="s">
        <v>0</v>
      </c>
      <c r="C18" s="19">
        <v>2239</v>
      </c>
      <c r="D18" s="20" t="s">
        <v>4</v>
      </c>
      <c r="E18" s="26">
        <v>2214196</v>
      </c>
      <c r="F18" s="26">
        <v>49678</v>
      </c>
      <c r="G18" s="26">
        <v>0</v>
      </c>
      <c r="H18" s="26">
        <v>2263874</v>
      </c>
      <c r="I18" s="21" t="s">
        <v>0</v>
      </c>
      <c r="J18" s="21" t="s">
        <v>0</v>
      </c>
      <c r="K18" s="21" t="s">
        <v>0</v>
      </c>
    </row>
    <row r="19" spans="1:11" s="21" customFormat="1" ht="66" customHeight="1">
      <c r="A19" s="19" t="s">
        <v>0</v>
      </c>
      <c r="B19" s="19" t="s">
        <v>0</v>
      </c>
      <c r="C19" s="19">
        <v>6539</v>
      </c>
      <c r="D19" s="20" t="s">
        <v>5</v>
      </c>
      <c r="E19" s="26">
        <v>5082073</v>
      </c>
      <c r="F19" s="26">
        <v>25168</v>
      </c>
      <c r="G19" s="26">
        <v>0</v>
      </c>
      <c r="H19" s="26">
        <v>5107241</v>
      </c>
      <c r="I19" s="21" t="s">
        <v>0</v>
      </c>
      <c r="J19" s="21" t="s">
        <v>0</v>
      </c>
      <c r="K19" s="21" t="s">
        <v>0</v>
      </c>
    </row>
    <row r="20" spans="1:11" s="18" customFormat="1" ht="17.25" customHeight="1">
      <c r="A20" s="30">
        <v>600</v>
      </c>
      <c r="B20" s="30" t="s">
        <v>0</v>
      </c>
      <c r="C20" s="30" t="s">
        <v>0</v>
      </c>
      <c r="D20" s="31" t="s">
        <v>30</v>
      </c>
      <c r="E20" s="32">
        <v>5245964</v>
      </c>
      <c r="F20" s="32">
        <v>169000</v>
      </c>
      <c r="G20" s="32">
        <v>0</v>
      </c>
      <c r="H20" s="32">
        <v>5414964</v>
      </c>
      <c r="I20" s="18" t="s">
        <v>0</v>
      </c>
      <c r="J20" s="18" t="s">
        <v>0</v>
      </c>
      <c r="K20" s="18" t="s">
        <v>0</v>
      </c>
    </row>
    <row r="21" spans="1:11" s="18" customFormat="1" ht="18.75" customHeight="1">
      <c r="A21" s="17" t="s">
        <v>0</v>
      </c>
      <c r="B21" s="17">
        <v>60013</v>
      </c>
      <c r="C21" s="17" t="s">
        <v>0</v>
      </c>
      <c r="D21" s="23" t="s">
        <v>6</v>
      </c>
      <c r="E21" s="25">
        <v>4893464</v>
      </c>
      <c r="F21" s="25">
        <v>169000</v>
      </c>
      <c r="G21" s="25">
        <v>0</v>
      </c>
      <c r="H21" s="25">
        <v>5062464</v>
      </c>
      <c r="I21" s="18" t="s">
        <v>0</v>
      </c>
      <c r="J21" s="18" t="s">
        <v>0</v>
      </c>
      <c r="K21" s="18" t="s">
        <v>0</v>
      </c>
    </row>
    <row r="22" spans="1:11" s="21" customFormat="1" ht="54.75" customHeight="1">
      <c r="A22" s="19" t="s">
        <v>0</v>
      </c>
      <c r="B22" s="19" t="s">
        <v>0</v>
      </c>
      <c r="C22" s="19">
        <v>6523</v>
      </c>
      <c r="D22" s="20" t="s">
        <v>7</v>
      </c>
      <c r="E22" s="26">
        <v>0</v>
      </c>
      <c r="F22" s="26">
        <v>169000</v>
      </c>
      <c r="G22" s="26">
        <v>0</v>
      </c>
      <c r="H22" s="26">
        <v>169000</v>
      </c>
      <c r="I22" s="21" t="s">
        <v>0</v>
      </c>
      <c r="J22" s="21" t="s">
        <v>0</v>
      </c>
      <c r="K22" s="21" t="s">
        <v>0</v>
      </c>
    </row>
    <row r="23" spans="1:11" s="18" customFormat="1" ht="18" customHeight="1">
      <c r="A23" s="30">
        <v>720</v>
      </c>
      <c r="B23" s="30" t="s">
        <v>0</v>
      </c>
      <c r="C23" s="30" t="s">
        <v>0</v>
      </c>
      <c r="D23" s="31" t="s">
        <v>31</v>
      </c>
      <c r="E23" s="32">
        <v>0</v>
      </c>
      <c r="F23" s="32">
        <v>1000000</v>
      </c>
      <c r="G23" s="32">
        <v>0</v>
      </c>
      <c r="H23" s="32">
        <v>1000000</v>
      </c>
      <c r="I23" s="18" t="s">
        <v>0</v>
      </c>
      <c r="J23" s="18" t="s">
        <v>0</v>
      </c>
      <c r="K23" s="18" t="s">
        <v>0</v>
      </c>
    </row>
    <row r="24" spans="1:11" s="18" customFormat="1" ht="17.25" customHeight="1">
      <c r="A24" s="17" t="s">
        <v>0</v>
      </c>
      <c r="B24" s="17">
        <v>72095</v>
      </c>
      <c r="C24" s="17" t="s">
        <v>0</v>
      </c>
      <c r="D24" s="23" t="s">
        <v>8</v>
      </c>
      <c r="E24" s="25">
        <v>0</v>
      </c>
      <c r="F24" s="25">
        <v>1000000</v>
      </c>
      <c r="G24" s="25">
        <v>0</v>
      </c>
      <c r="H24" s="25">
        <v>1000000</v>
      </c>
      <c r="I24" s="18" t="s">
        <v>0</v>
      </c>
      <c r="J24" s="18" t="s">
        <v>0</v>
      </c>
      <c r="K24" s="18" t="s">
        <v>0</v>
      </c>
    </row>
    <row r="25" spans="1:11" s="21" customFormat="1" ht="66" customHeight="1">
      <c r="A25" s="19" t="s">
        <v>0</v>
      </c>
      <c r="B25" s="19" t="s">
        <v>0</v>
      </c>
      <c r="C25" s="19">
        <v>6539</v>
      </c>
      <c r="D25" s="20" t="s">
        <v>5</v>
      </c>
      <c r="E25" s="26">
        <v>0</v>
      </c>
      <c r="F25" s="26">
        <v>1000000</v>
      </c>
      <c r="G25" s="26">
        <v>0</v>
      </c>
      <c r="H25" s="26">
        <v>1000000</v>
      </c>
      <c r="I25" s="21" t="s">
        <v>0</v>
      </c>
      <c r="J25" s="21" t="s">
        <v>0</v>
      </c>
      <c r="K25" s="21" t="s">
        <v>0</v>
      </c>
    </row>
    <row r="26" spans="1:11" s="18" customFormat="1" ht="15" customHeight="1">
      <c r="A26" s="30">
        <v>803</v>
      </c>
      <c r="B26" s="30" t="s">
        <v>0</v>
      </c>
      <c r="C26" s="30" t="s">
        <v>0</v>
      </c>
      <c r="D26" s="31" t="s">
        <v>33</v>
      </c>
      <c r="E26" s="32">
        <v>2232152</v>
      </c>
      <c r="F26" s="32">
        <v>670600</v>
      </c>
      <c r="G26" s="32">
        <v>0</v>
      </c>
      <c r="H26" s="32">
        <v>2902752</v>
      </c>
      <c r="I26" s="18" t="s">
        <v>0</v>
      </c>
      <c r="J26" s="18" t="s">
        <v>0</v>
      </c>
      <c r="K26" s="18" t="s">
        <v>0</v>
      </c>
    </row>
    <row r="27" spans="1:11" s="18" customFormat="1" ht="18" customHeight="1">
      <c r="A27" s="17" t="s">
        <v>0</v>
      </c>
      <c r="B27" s="17">
        <v>80309</v>
      </c>
      <c r="C27" s="17" t="s">
        <v>0</v>
      </c>
      <c r="D27" s="23" t="s">
        <v>10</v>
      </c>
      <c r="E27" s="25">
        <v>2232152</v>
      </c>
      <c r="F27" s="25">
        <v>670600</v>
      </c>
      <c r="G27" s="25">
        <v>0</v>
      </c>
      <c r="H27" s="25">
        <v>2902752</v>
      </c>
      <c r="I27" s="18" t="s">
        <v>0</v>
      </c>
      <c r="J27" s="18" t="s">
        <v>0</v>
      </c>
      <c r="K27" s="18" t="s">
        <v>0</v>
      </c>
    </row>
    <row r="28" spans="1:11" s="21" customFormat="1" ht="38.25">
      <c r="A28" s="19" t="s">
        <v>0</v>
      </c>
      <c r="B28" s="19" t="s">
        <v>0</v>
      </c>
      <c r="C28" s="19">
        <v>2239</v>
      </c>
      <c r="D28" s="20" t="s">
        <v>4</v>
      </c>
      <c r="E28" s="26">
        <v>354920</v>
      </c>
      <c r="F28" s="26">
        <v>670600</v>
      </c>
      <c r="G28" s="26">
        <v>0</v>
      </c>
      <c r="H28" s="26">
        <v>1025520</v>
      </c>
      <c r="I28" s="21" t="s">
        <v>0</v>
      </c>
      <c r="J28" s="21" t="s">
        <v>0</v>
      </c>
      <c r="K28" s="21" t="s">
        <v>0</v>
      </c>
    </row>
    <row r="29" spans="1:11" s="18" customFormat="1" ht="18" customHeight="1">
      <c r="A29" s="30">
        <v>851</v>
      </c>
      <c r="B29" s="30" t="s">
        <v>0</v>
      </c>
      <c r="C29" s="30" t="s">
        <v>0</v>
      </c>
      <c r="D29" s="31" t="s">
        <v>34</v>
      </c>
      <c r="E29" s="32">
        <v>21295956</v>
      </c>
      <c r="F29" s="32">
        <v>803996</v>
      </c>
      <c r="G29" s="32">
        <v>107504</v>
      </c>
      <c r="H29" s="32">
        <v>21992448</v>
      </c>
      <c r="I29" s="18" t="s">
        <v>0</v>
      </c>
      <c r="J29" s="18" t="s">
        <v>0</v>
      </c>
      <c r="K29" s="18" t="s">
        <v>0</v>
      </c>
    </row>
    <row r="30" spans="1:11" s="18" customFormat="1" ht="18" customHeight="1">
      <c r="A30" s="17" t="s">
        <v>0</v>
      </c>
      <c r="B30" s="17">
        <v>85111</v>
      </c>
      <c r="C30" s="17" t="s">
        <v>0</v>
      </c>
      <c r="D30" s="23" t="s">
        <v>11</v>
      </c>
      <c r="E30" s="25">
        <v>8800000</v>
      </c>
      <c r="F30" s="25">
        <v>626269</v>
      </c>
      <c r="G30" s="25">
        <v>0</v>
      </c>
      <c r="H30" s="25">
        <v>9426269</v>
      </c>
      <c r="I30" s="18" t="s">
        <v>0</v>
      </c>
      <c r="J30" s="18" t="s">
        <v>0</v>
      </c>
      <c r="K30" s="18" t="s">
        <v>0</v>
      </c>
    </row>
    <row r="31" spans="1:11" s="21" customFormat="1" ht="54.75" customHeight="1">
      <c r="A31" s="19" t="s">
        <v>0</v>
      </c>
      <c r="B31" s="19" t="s">
        <v>0</v>
      </c>
      <c r="C31" s="19">
        <v>6260</v>
      </c>
      <c r="D31" s="20" t="s">
        <v>2</v>
      </c>
      <c r="E31" s="26">
        <v>0</v>
      </c>
      <c r="F31" s="26">
        <v>626269</v>
      </c>
      <c r="G31" s="26">
        <v>0</v>
      </c>
      <c r="H31" s="26">
        <v>626269</v>
      </c>
      <c r="I31" s="21" t="s">
        <v>0</v>
      </c>
      <c r="J31" s="21" t="s">
        <v>0</v>
      </c>
      <c r="K31" s="21" t="s">
        <v>0</v>
      </c>
    </row>
    <row r="32" spans="1:11" s="21" customFormat="1" ht="51">
      <c r="A32" s="19" t="s">
        <v>0</v>
      </c>
      <c r="B32" s="19" t="s">
        <v>0</v>
      </c>
      <c r="C32" s="19">
        <v>6260</v>
      </c>
      <c r="D32" s="20" t="s">
        <v>2</v>
      </c>
      <c r="E32" s="26">
        <v>0</v>
      </c>
      <c r="F32" s="26">
        <v>626269</v>
      </c>
      <c r="G32" s="26">
        <v>0</v>
      </c>
      <c r="H32" s="26">
        <v>626269</v>
      </c>
      <c r="I32" s="21" t="s">
        <v>0</v>
      </c>
      <c r="J32" s="21" t="s">
        <v>0</v>
      </c>
      <c r="K32" s="21" t="s">
        <v>0</v>
      </c>
    </row>
    <row r="33" spans="1:11" s="18" customFormat="1" ht="17.25" customHeight="1">
      <c r="A33" s="17" t="s">
        <v>0</v>
      </c>
      <c r="B33" s="17">
        <v>85121</v>
      </c>
      <c r="C33" s="17" t="s">
        <v>0</v>
      </c>
      <c r="D33" s="23" t="s">
        <v>12</v>
      </c>
      <c r="E33" s="25">
        <v>0</v>
      </c>
      <c r="F33" s="25">
        <v>96360</v>
      </c>
      <c r="G33" s="25">
        <v>0</v>
      </c>
      <c r="H33" s="25">
        <v>96360</v>
      </c>
      <c r="I33" s="18" t="s">
        <v>0</v>
      </c>
      <c r="J33" s="18" t="s">
        <v>0</v>
      </c>
      <c r="K33" s="18" t="s">
        <v>0</v>
      </c>
    </row>
    <row r="34" spans="1:11" s="21" customFormat="1" ht="53.25" customHeight="1">
      <c r="A34" s="19" t="s">
        <v>0</v>
      </c>
      <c r="B34" s="19" t="s">
        <v>0</v>
      </c>
      <c r="C34" s="19">
        <v>6260</v>
      </c>
      <c r="D34" s="20" t="s">
        <v>2</v>
      </c>
      <c r="E34" s="26">
        <v>0</v>
      </c>
      <c r="F34" s="26">
        <v>96360</v>
      </c>
      <c r="G34" s="26">
        <v>0</v>
      </c>
      <c r="H34" s="26">
        <v>96360</v>
      </c>
      <c r="I34" s="21" t="s">
        <v>0</v>
      </c>
      <c r="J34" s="21" t="s">
        <v>0</v>
      </c>
      <c r="K34" s="21" t="s">
        <v>0</v>
      </c>
    </row>
    <row r="35" spans="1:11" s="18" customFormat="1" ht="19.5" customHeight="1">
      <c r="A35" s="17" t="s">
        <v>0</v>
      </c>
      <c r="B35" s="17">
        <v>85195</v>
      </c>
      <c r="C35" s="17" t="s">
        <v>0</v>
      </c>
      <c r="D35" s="23" t="s">
        <v>8</v>
      </c>
      <c r="E35" s="25">
        <v>4222066</v>
      </c>
      <c r="F35" s="25">
        <v>81367</v>
      </c>
      <c r="G35" s="25">
        <v>107504</v>
      </c>
      <c r="H35" s="25">
        <v>4195929</v>
      </c>
      <c r="I35" s="18" t="s">
        <v>0</v>
      </c>
      <c r="J35" s="18" t="s">
        <v>0</v>
      </c>
      <c r="K35" s="18" t="s">
        <v>0</v>
      </c>
    </row>
    <row r="36" spans="1:11" s="21" customFormat="1" ht="52.5" customHeight="1">
      <c r="A36" s="19" t="s">
        <v>0</v>
      </c>
      <c r="B36" s="19" t="s">
        <v>0</v>
      </c>
      <c r="C36" s="19">
        <v>6260</v>
      </c>
      <c r="D36" s="20" t="s">
        <v>2</v>
      </c>
      <c r="E36" s="26">
        <v>0</v>
      </c>
      <c r="F36" s="26">
        <v>81367</v>
      </c>
      <c r="G36" s="26">
        <v>0</v>
      </c>
      <c r="H36" s="26">
        <v>81367</v>
      </c>
      <c r="I36" s="21" t="s">
        <v>0</v>
      </c>
      <c r="J36" s="21" t="s">
        <v>0</v>
      </c>
      <c r="K36" s="21" t="s">
        <v>0</v>
      </c>
    </row>
    <row r="37" spans="1:11" s="21" customFormat="1" ht="30" customHeight="1">
      <c r="A37" s="19" t="s">
        <v>0</v>
      </c>
      <c r="B37" s="19" t="s">
        <v>0</v>
      </c>
      <c r="C37" s="19">
        <v>6298</v>
      </c>
      <c r="D37" s="20" t="s">
        <v>13</v>
      </c>
      <c r="E37" s="26">
        <v>4222066</v>
      </c>
      <c r="F37" s="26">
        <v>0</v>
      </c>
      <c r="G37" s="26">
        <v>107504</v>
      </c>
      <c r="H37" s="26">
        <v>4114562</v>
      </c>
      <c r="I37" s="21" t="s">
        <v>0</v>
      </c>
      <c r="J37" s="21" t="s">
        <v>0</v>
      </c>
      <c r="K37" s="21" t="s">
        <v>0</v>
      </c>
    </row>
    <row r="38" spans="1:11" s="18" customFormat="1" ht="17.25" customHeight="1">
      <c r="A38" s="30">
        <v>853</v>
      </c>
      <c r="B38" s="30" t="s">
        <v>0</v>
      </c>
      <c r="C38" s="30" t="s">
        <v>0</v>
      </c>
      <c r="D38" s="31" t="s">
        <v>35</v>
      </c>
      <c r="E38" s="32">
        <v>29251094</v>
      </c>
      <c r="F38" s="32">
        <v>144693</v>
      </c>
      <c r="G38" s="32">
        <v>0</v>
      </c>
      <c r="H38" s="32">
        <v>29395787</v>
      </c>
      <c r="I38" s="18" t="s">
        <v>0</v>
      </c>
      <c r="J38" s="18" t="s">
        <v>0</v>
      </c>
      <c r="K38" s="18" t="s">
        <v>0</v>
      </c>
    </row>
    <row r="39" spans="1:11" s="18" customFormat="1" ht="18" customHeight="1">
      <c r="A39" s="17" t="s">
        <v>0</v>
      </c>
      <c r="B39" s="17">
        <v>85395</v>
      </c>
      <c r="C39" s="17" t="s">
        <v>0</v>
      </c>
      <c r="D39" s="23" t="s">
        <v>8</v>
      </c>
      <c r="E39" s="25">
        <v>125124</v>
      </c>
      <c r="F39" s="25">
        <v>144693</v>
      </c>
      <c r="G39" s="25">
        <v>0</v>
      </c>
      <c r="H39" s="25">
        <v>269817</v>
      </c>
      <c r="I39" s="18" t="s">
        <v>0</v>
      </c>
      <c r="J39" s="18" t="s">
        <v>0</v>
      </c>
      <c r="K39" s="18" t="s">
        <v>0</v>
      </c>
    </row>
    <row r="40" spans="1:11" s="21" customFormat="1" ht="42.75" customHeight="1">
      <c r="A40" s="19" t="s">
        <v>0</v>
      </c>
      <c r="B40" s="19" t="s">
        <v>0</v>
      </c>
      <c r="C40" s="19">
        <v>2440</v>
      </c>
      <c r="D40" s="20" t="s">
        <v>14</v>
      </c>
      <c r="E40" s="26">
        <v>0</v>
      </c>
      <c r="F40" s="26">
        <v>26725</v>
      </c>
      <c r="G40" s="26">
        <v>0</v>
      </c>
      <c r="H40" s="26">
        <v>26725</v>
      </c>
      <c r="I40" s="21" t="s">
        <v>0</v>
      </c>
      <c r="J40" s="21" t="s">
        <v>0</v>
      </c>
      <c r="K40" s="21" t="s">
        <v>0</v>
      </c>
    </row>
    <row r="41" spans="1:11" s="21" customFormat="1" ht="53.25" customHeight="1">
      <c r="A41" s="19" t="s">
        <v>0</v>
      </c>
      <c r="B41" s="19" t="s">
        <v>0</v>
      </c>
      <c r="C41" s="19">
        <v>6260</v>
      </c>
      <c r="D41" s="20" t="s">
        <v>2</v>
      </c>
      <c r="E41" s="26">
        <v>0</v>
      </c>
      <c r="F41" s="26">
        <v>117968</v>
      </c>
      <c r="G41" s="26">
        <v>0</v>
      </c>
      <c r="H41" s="26">
        <v>117968</v>
      </c>
      <c r="I41" s="21" t="s">
        <v>0</v>
      </c>
      <c r="J41" s="21" t="s">
        <v>0</v>
      </c>
      <c r="K41" s="21" t="s">
        <v>0</v>
      </c>
    </row>
    <row r="42" spans="1:11" s="18" customFormat="1" ht="15.75" customHeight="1">
      <c r="A42" s="30">
        <v>854</v>
      </c>
      <c r="B42" s="30" t="s">
        <v>0</v>
      </c>
      <c r="C42" s="30" t="s">
        <v>0</v>
      </c>
      <c r="D42" s="31" t="s">
        <v>36</v>
      </c>
      <c r="E42" s="32">
        <v>12612330</v>
      </c>
      <c r="F42" s="32">
        <v>1227958</v>
      </c>
      <c r="G42" s="32">
        <v>0</v>
      </c>
      <c r="H42" s="32">
        <v>13840288</v>
      </c>
      <c r="I42" s="18" t="s">
        <v>0</v>
      </c>
      <c r="J42" s="18" t="s">
        <v>0</v>
      </c>
      <c r="K42" s="18" t="s">
        <v>0</v>
      </c>
    </row>
    <row r="43" spans="1:11" s="18" customFormat="1" ht="15" customHeight="1">
      <c r="A43" s="17" t="s">
        <v>0</v>
      </c>
      <c r="B43" s="17">
        <v>85415</v>
      </c>
      <c r="C43" s="17" t="s">
        <v>0</v>
      </c>
      <c r="D43" s="23" t="s">
        <v>15</v>
      </c>
      <c r="E43" s="25">
        <v>10913614</v>
      </c>
      <c r="F43" s="25">
        <v>1227958</v>
      </c>
      <c r="G43" s="25">
        <v>0</v>
      </c>
      <c r="H43" s="25">
        <v>12141572</v>
      </c>
      <c r="I43" s="18" t="s">
        <v>0</v>
      </c>
      <c r="J43" s="18" t="s">
        <v>0</v>
      </c>
      <c r="K43" s="18" t="s">
        <v>0</v>
      </c>
    </row>
    <row r="44" spans="1:11" s="21" customFormat="1" ht="39" customHeight="1">
      <c r="A44" s="19" t="s">
        <v>0</v>
      </c>
      <c r="B44" s="19" t="s">
        <v>0</v>
      </c>
      <c r="C44" s="19">
        <v>2239</v>
      </c>
      <c r="D44" s="20" t="s">
        <v>4</v>
      </c>
      <c r="E44" s="26">
        <v>2401782</v>
      </c>
      <c r="F44" s="26">
        <v>1227958</v>
      </c>
      <c r="G44" s="26">
        <v>0</v>
      </c>
      <c r="H44" s="26">
        <v>3629740</v>
      </c>
      <c r="I44" s="21" t="s">
        <v>0</v>
      </c>
      <c r="J44" s="21" t="s">
        <v>0</v>
      </c>
      <c r="K44" s="21" t="s">
        <v>0</v>
      </c>
    </row>
  </sheetData>
  <mergeCells count="1">
    <mergeCell ref="A5:H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B1">
      <selection activeCell="H6" sqref="H6"/>
    </sheetView>
  </sheetViews>
  <sheetFormatPr defaultColWidth="9.140625" defaultRowHeight="12.75"/>
  <cols>
    <col min="1" max="1" width="8.421875" style="6" customWidth="1"/>
    <col min="2" max="2" width="8.00390625" style="6" customWidth="1"/>
    <col min="3" max="3" width="8.57421875" style="6" customWidth="1"/>
    <col min="4" max="4" width="36.8515625" style="0" customWidth="1"/>
    <col min="5" max="5" width="15.00390625" style="0" customWidth="1"/>
    <col min="6" max="6" width="13.140625" style="0" customWidth="1"/>
    <col min="7" max="7" width="13.00390625" style="0" customWidth="1"/>
    <col min="8" max="8" width="13.28125" style="0" customWidth="1"/>
  </cols>
  <sheetData>
    <row r="1" spans="1:8" ht="12.75">
      <c r="A1" s="7"/>
      <c r="B1" s="7"/>
      <c r="C1" s="7"/>
      <c r="D1" s="1"/>
      <c r="E1" s="2"/>
      <c r="F1" s="2" t="s">
        <v>70</v>
      </c>
      <c r="G1" s="2"/>
      <c r="H1" s="1"/>
    </row>
    <row r="2" spans="1:8" ht="12.75">
      <c r="A2" s="7"/>
      <c r="B2" s="7"/>
      <c r="C2" s="7"/>
      <c r="D2" s="1"/>
      <c r="E2" s="2"/>
      <c r="F2" s="2" t="s">
        <v>17</v>
      </c>
      <c r="G2" s="2"/>
      <c r="H2" s="1"/>
    </row>
    <row r="3" spans="1:8" ht="12.75">
      <c r="A3" s="7"/>
      <c r="B3" s="7"/>
      <c r="C3" s="7"/>
      <c r="D3" s="1"/>
      <c r="E3" s="1"/>
      <c r="F3" s="1" t="s">
        <v>78</v>
      </c>
      <c r="G3" s="1"/>
      <c r="H3" s="1"/>
    </row>
    <row r="4" spans="1:8" ht="12.75">
      <c r="A4" s="37"/>
      <c r="B4" s="37"/>
      <c r="C4" s="37"/>
      <c r="D4" s="2"/>
      <c r="E4" s="2"/>
      <c r="F4" s="2"/>
      <c r="G4" s="2"/>
      <c r="H4" s="2"/>
    </row>
    <row r="5" spans="1:8" s="46" customFormat="1" ht="57.75" customHeight="1">
      <c r="A5" s="172" t="s">
        <v>71</v>
      </c>
      <c r="B5" s="172"/>
      <c r="C5" s="172"/>
      <c r="D5" s="172"/>
      <c r="E5" s="172"/>
      <c r="F5" s="172"/>
      <c r="G5" s="172"/>
      <c r="H5" s="172"/>
    </row>
    <row r="6" spans="1:8" ht="12.75">
      <c r="A6" s="37"/>
      <c r="B6" s="37"/>
      <c r="C6" s="37"/>
      <c r="D6" s="2"/>
      <c r="E6" s="2"/>
      <c r="F6" s="2"/>
      <c r="G6" s="2"/>
      <c r="H6" s="2"/>
    </row>
    <row r="7" spans="1:8" ht="12.75">
      <c r="A7" s="7"/>
      <c r="B7" s="7"/>
      <c r="C7" s="7"/>
      <c r="D7" s="1"/>
      <c r="E7" s="1"/>
      <c r="F7" s="1"/>
      <c r="G7" s="1"/>
      <c r="H7" s="47" t="s">
        <v>18</v>
      </c>
    </row>
    <row r="8" spans="1:8" ht="25.5">
      <c r="A8" s="3" t="s">
        <v>19</v>
      </c>
      <c r="B8" s="3" t="s">
        <v>20</v>
      </c>
      <c r="C8" s="3" t="s">
        <v>21</v>
      </c>
      <c r="D8" s="3" t="s">
        <v>22</v>
      </c>
      <c r="E8" s="3" t="s">
        <v>23</v>
      </c>
      <c r="F8" s="3" t="s">
        <v>24</v>
      </c>
      <c r="G8" s="3" t="s">
        <v>25</v>
      </c>
      <c r="H8" s="3" t="s">
        <v>26</v>
      </c>
    </row>
    <row r="9" spans="1:8" ht="13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3.5">
      <c r="A10" s="5"/>
      <c r="B10" s="5"/>
      <c r="C10" s="5"/>
      <c r="D10" s="5"/>
      <c r="E10" s="5"/>
      <c r="F10" s="5"/>
      <c r="G10" s="5"/>
      <c r="H10" s="5"/>
    </row>
    <row r="11" spans="1:8" ht="18" customHeight="1">
      <c r="A11" s="33"/>
      <c r="B11" s="33"/>
      <c r="C11" s="33"/>
      <c r="D11" s="34" t="s">
        <v>72</v>
      </c>
      <c r="E11" s="35">
        <v>613646821</v>
      </c>
      <c r="F11" s="36">
        <f>F12+F15+F21+F26+F29+F52+F56+F61+F71+F75+F88+F105+F111</f>
        <v>11196090</v>
      </c>
      <c r="G11" s="36">
        <f>G12+G15+G21+G26+G29+G52+G56+G61+G71+G75+G88+G105+G111</f>
        <v>7465568</v>
      </c>
      <c r="H11" s="36">
        <f>E11+F11-G11</f>
        <v>617377343</v>
      </c>
    </row>
    <row r="12" spans="1:11" s="18" customFormat="1" ht="19.5" customHeight="1">
      <c r="A12" s="44" t="s">
        <v>80</v>
      </c>
      <c r="B12" s="27" t="s">
        <v>0</v>
      </c>
      <c r="C12" s="27" t="s">
        <v>0</v>
      </c>
      <c r="D12" s="38" t="s">
        <v>28</v>
      </c>
      <c r="E12" s="29">
        <v>32320337</v>
      </c>
      <c r="F12" s="29">
        <v>249</v>
      </c>
      <c r="G12" s="29">
        <v>0</v>
      </c>
      <c r="H12" s="29">
        <v>32320586</v>
      </c>
      <c r="I12" s="18" t="s">
        <v>0</v>
      </c>
      <c r="J12" s="18" t="s">
        <v>0</v>
      </c>
      <c r="K12" s="18" t="s">
        <v>0</v>
      </c>
    </row>
    <row r="13" spans="1:11" s="18" customFormat="1" ht="20.25" customHeight="1">
      <c r="A13" s="17" t="s">
        <v>0</v>
      </c>
      <c r="B13" s="45" t="s">
        <v>81</v>
      </c>
      <c r="C13" s="17" t="s">
        <v>0</v>
      </c>
      <c r="D13" s="23" t="s">
        <v>1</v>
      </c>
      <c r="E13" s="25">
        <v>24578886</v>
      </c>
      <c r="F13" s="25">
        <v>249</v>
      </c>
      <c r="G13" s="25">
        <v>0</v>
      </c>
      <c r="H13" s="25">
        <v>24579135</v>
      </c>
      <c r="I13" s="18" t="s">
        <v>0</v>
      </c>
      <c r="J13" s="18" t="s">
        <v>0</v>
      </c>
      <c r="K13" s="18" t="s">
        <v>0</v>
      </c>
    </row>
    <row r="14" spans="1:11" s="16" customFormat="1" ht="27" customHeight="1">
      <c r="A14" s="15" t="s">
        <v>0</v>
      </c>
      <c r="B14" s="15" t="s">
        <v>0</v>
      </c>
      <c r="C14" s="15">
        <v>6050</v>
      </c>
      <c r="D14" s="22" t="s">
        <v>39</v>
      </c>
      <c r="E14" s="42">
        <v>4591000</v>
      </c>
      <c r="F14" s="42">
        <v>249</v>
      </c>
      <c r="G14" s="42">
        <v>0</v>
      </c>
      <c r="H14" s="42">
        <v>4591249</v>
      </c>
      <c r="I14" s="16" t="s">
        <v>0</v>
      </c>
      <c r="J14" s="16" t="s">
        <v>0</v>
      </c>
      <c r="K14" s="16" t="s">
        <v>0</v>
      </c>
    </row>
    <row r="15" spans="1:11" s="18" customFormat="1" ht="18.75" customHeight="1">
      <c r="A15" s="30">
        <v>150</v>
      </c>
      <c r="B15" s="30" t="s">
        <v>0</v>
      </c>
      <c r="C15" s="30" t="s">
        <v>0</v>
      </c>
      <c r="D15" s="31" t="s">
        <v>29</v>
      </c>
      <c r="E15" s="32">
        <v>49604809</v>
      </c>
      <c r="F15" s="32">
        <v>299384</v>
      </c>
      <c r="G15" s="32">
        <v>0</v>
      </c>
      <c r="H15" s="32">
        <v>49904193</v>
      </c>
      <c r="I15" s="18" t="s">
        <v>0</v>
      </c>
      <c r="J15" s="18" t="s">
        <v>0</v>
      </c>
      <c r="K15" s="18" t="s">
        <v>0</v>
      </c>
    </row>
    <row r="16" spans="1:11" s="18" customFormat="1" ht="21" customHeight="1">
      <c r="A16" s="17" t="s">
        <v>0</v>
      </c>
      <c r="B16" s="17">
        <v>15011</v>
      </c>
      <c r="C16" s="17" t="s">
        <v>0</v>
      </c>
      <c r="D16" s="23" t="s">
        <v>3</v>
      </c>
      <c r="E16" s="25">
        <v>49492914</v>
      </c>
      <c r="F16" s="25">
        <v>299384</v>
      </c>
      <c r="G16" s="25">
        <v>0</v>
      </c>
      <c r="H16" s="25">
        <v>49792298</v>
      </c>
      <c r="I16" s="18" t="s">
        <v>0</v>
      </c>
      <c r="J16" s="18" t="s">
        <v>0</v>
      </c>
      <c r="K16" s="18" t="s">
        <v>0</v>
      </c>
    </row>
    <row r="17" spans="1:11" s="21" customFormat="1" ht="63.75">
      <c r="A17" s="19" t="s">
        <v>0</v>
      </c>
      <c r="B17" s="19" t="s">
        <v>0</v>
      </c>
      <c r="C17" s="19">
        <v>2678</v>
      </c>
      <c r="D17" s="20" t="s">
        <v>40</v>
      </c>
      <c r="E17" s="26">
        <v>1354563</v>
      </c>
      <c r="F17" s="26">
        <v>149034</v>
      </c>
      <c r="G17" s="26">
        <v>0</v>
      </c>
      <c r="H17" s="26">
        <v>1503597</v>
      </c>
      <c r="I17" s="21" t="s">
        <v>0</v>
      </c>
      <c r="J17" s="21" t="s">
        <v>0</v>
      </c>
      <c r="K17" s="21" t="s">
        <v>0</v>
      </c>
    </row>
    <row r="18" spans="1:11" s="21" customFormat="1" ht="63.75">
      <c r="A18" s="19" t="s">
        <v>0</v>
      </c>
      <c r="B18" s="19" t="s">
        <v>0</v>
      </c>
      <c r="C18" s="19">
        <v>2679</v>
      </c>
      <c r="D18" s="20" t="s">
        <v>40</v>
      </c>
      <c r="E18" s="26">
        <v>453793</v>
      </c>
      <c r="F18" s="26">
        <v>49678</v>
      </c>
      <c r="G18" s="26">
        <v>0</v>
      </c>
      <c r="H18" s="26">
        <v>503471</v>
      </c>
      <c r="I18" s="21" t="s">
        <v>0</v>
      </c>
      <c r="J18" s="21" t="s">
        <v>0</v>
      </c>
      <c r="K18" s="21" t="s">
        <v>0</v>
      </c>
    </row>
    <row r="19" spans="1:11" s="21" customFormat="1" ht="76.5">
      <c r="A19" s="19" t="s">
        <v>0</v>
      </c>
      <c r="B19" s="19" t="s">
        <v>0</v>
      </c>
      <c r="C19" s="19">
        <v>6238</v>
      </c>
      <c r="D19" s="20" t="s">
        <v>41</v>
      </c>
      <c r="E19" s="26">
        <v>9181366</v>
      </c>
      <c r="F19" s="26">
        <v>75504</v>
      </c>
      <c r="G19" s="26">
        <v>0</v>
      </c>
      <c r="H19" s="26">
        <v>9256870</v>
      </c>
      <c r="I19" s="21" t="s">
        <v>0</v>
      </c>
      <c r="J19" s="21" t="s">
        <v>0</v>
      </c>
      <c r="K19" s="21" t="s">
        <v>0</v>
      </c>
    </row>
    <row r="20" spans="1:11" s="21" customFormat="1" ht="76.5">
      <c r="A20" s="19" t="s">
        <v>0</v>
      </c>
      <c r="B20" s="19" t="s">
        <v>0</v>
      </c>
      <c r="C20" s="19">
        <v>6239</v>
      </c>
      <c r="D20" s="20" t="s">
        <v>42</v>
      </c>
      <c r="E20" s="26">
        <v>5057073</v>
      </c>
      <c r="F20" s="26">
        <v>25168</v>
      </c>
      <c r="G20" s="26">
        <v>0</v>
      </c>
      <c r="H20" s="26">
        <v>5082241</v>
      </c>
      <c r="I20" s="21" t="s">
        <v>0</v>
      </c>
      <c r="J20" s="21" t="s">
        <v>0</v>
      </c>
      <c r="K20" s="21" t="s">
        <v>0</v>
      </c>
    </row>
    <row r="21" spans="1:11" s="18" customFormat="1" ht="21" customHeight="1">
      <c r="A21" s="30">
        <v>600</v>
      </c>
      <c r="B21" s="30" t="s">
        <v>0</v>
      </c>
      <c r="C21" s="30" t="s">
        <v>0</v>
      </c>
      <c r="D21" s="31" t="s">
        <v>30</v>
      </c>
      <c r="E21" s="32">
        <v>143818351</v>
      </c>
      <c r="F21" s="32">
        <v>338000</v>
      </c>
      <c r="G21" s="32">
        <v>169000</v>
      </c>
      <c r="H21" s="32">
        <v>143987351</v>
      </c>
      <c r="I21" s="18" t="s">
        <v>0</v>
      </c>
      <c r="J21" s="18" t="s">
        <v>0</v>
      </c>
      <c r="K21" s="18" t="s">
        <v>0</v>
      </c>
    </row>
    <row r="22" spans="1:11" s="18" customFormat="1" ht="16.5" customHeight="1">
      <c r="A22" s="17" t="s">
        <v>0</v>
      </c>
      <c r="B22" s="17">
        <v>60013</v>
      </c>
      <c r="C22" s="17" t="s">
        <v>0</v>
      </c>
      <c r="D22" s="23" t="s">
        <v>6</v>
      </c>
      <c r="E22" s="25">
        <v>60737215</v>
      </c>
      <c r="F22" s="25">
        <v>338000</v>
      </c>
      <c r="G22" s="25">
        <v>169000</v>
      </c>
      <c r="H22" s="25">
        <v>60906215</v>
      </c>
      <c r="I22" s="18" t="s">
        <v>0</v>
      </c>
      <c r="J22" s="18" t="s">
        <v>0</v>
      </c>
      <c r="K22" s="18" t="s">
        <v>0</v>
      </c>
    </row>
    <row r="23" spans="1:11" s="16" customFormat="1" ht="12.75">
      <c r="A23" s="15" t="s">
        <v>0</v>
      </c>
      <c r="B23" s="15" t="s">
        <v>0</v>
      </c>
      <c r="C23" s="15">
        <v>4300</v>
      </c>
      <c r="D23" s="22" t="s">
        <v>43</v>
      </c>
      <c r="E23" s="42">
        <v>10631038</v>
      </c>
      <c r="F23" s="42">
        <v>0</v>
      </c>
      <c r="G23" s="42">
        <v>169000</v>
      </c>
      <c r="H23" s="42">
        <v>10462038</v>
      </c>
      <c r="I23" s="16" t="s">
        <v>0</v>
      </c>
      <c r="J23" s="16" t="s">
        <v>0</v>
      </c>
      <c r="K23" s="16" t="s">
        <v>0</v>
      </c>
    </row>
    <row r="24" spans="1:11" s="16" customFormat="1" ht="25.5">
      <c r="A24" s="15" t="s">
        <v>0</v>
      </c>
      <c r="B24" s="15" t="s">
        <v>0</v>
      </c>
      <c r="C24" s="15">
        <v>6050</v>
      </c>
      <c r="D24" s="22" t="s">
        <v>39</v>
      </c>
      <c r="E24" s="42">
        <v>12534856</v>
      </c>
      <c r="F24" s="42">
        <v>169000</v>
      </c>
      <c r="G24" s="42">
        <v>0</v>
      </c>
      <c r="H24" s="42">
        <v>12703856</v>
      </c>
      <c r="I24" s="16" t="s">
        <v>0</v>
      </c>
      <c r="J24" s="16" t="s">
        <v>0</v>
      </c>
      <c r="K24" s="16" t="s">
        <v>0</v>
      </c>
    </row>
    <row r="25" spans="1:11" s="21" customFormat="1" ht="25.5">
      <c r="A25" s="19" t="s">
        <v>0</v>
      </c>
      <c r="B25" s="19" t="s">
        <v>0</v>
      </c>
      <c r="C25" s="19">
        <v>6053</v>
      </c>
      <c r="D25" s="20" t="s">
        <v>44</v>
      </c>
      <c r="E25" s="26">
        <v>0</v>
      </c>
      <c r="F25" s="26">
        <v>169000</v>
      </c>
      <c r="G25" s="26">
        <v>0</v>
      </c>
      <c r="H25" s="26">
        <v>169000</v>
      </c>
      <c r="I25" s="21" t="s">
        <v>0</v>
      </c>
      <c r="J25" s="21" t="s">
        <v>0</v>
      </c>
      <c r="K25" s="21" t="s">
        <v>0</v>
      </c>
    </row>
    <row r="26" spans="1:11" s="18" customFormat="1" ht="18.75" customHeight="1">
      <c r="A26" s="30">
        <v>720</v>
      </c>
      <c r="B26" s="30" t="s">
        <v>0</v>
      </c>
      <c r="C26" s="30" t="s">
        <v>0</v>
      </c>
      <c r="D26" s="31" t="s">
        <v>31</v>
      </c>
      <c r="E26" s="32">
        <v>0</v>
      </c>
      <c r="F26" s="32">
        <v>1000000</v>
      </c>
      <c r="G26" s="32">
        <v>0</v>
      </c>
      <c r="H26" s="32">
        <v>1000000</v>
      </c>
      <c r="I26" s="18" t="s">
        <v>0</v>
      </c>
      <c r="J26" s="18" t="s">
        <v>0</v>
      </c>
      <c r="K26" s="18" t="s">
        <v>0</v>
      </c>
    </row>
    <row r="27" spans="1:11" s="18" customFormat="1" ht="16.5" customHeight="1">
      <c r="A27" s="17" t="s">
        <v>0</v>
      </c>
      <c r="B27" s="17">
        <v>72095</v>
      </c>
      <c r="C27" s="17" t="s">
        <v>0</v>
      </c>
      <c r="D27" s="23" t="s">
        <v>8</v>
      </c>
      <c r="E27" s="25">
        <v>0</v>
      </c>
      <c r="F27" s="25">
        <v>1000000</v>
      </c>
      <c r="G27" s="25">
        <v>0</v>
      </c>
      <c r="H27" s="25">
        <v>1000000</v>
      </c>
      <c r="I27" s="18" t="s">
        <v>0</v>
      </c>
      <c r="J27" s="18" t="s">
        <v>0</v>
      </c>
      <c r="K27" s="18" t="s">
        <v>0</v>
      </c>
    </row>
    <row r="28" spans="1:11" s="21" customFormat="1" ht="38.25">
      <c r="A28" s="19" t="s">
        <v>0</v>
      </c>
      <c r="B28" s="19" t="s">
        <v>0</v>
      </c>
      <c r="C28" s="19">
        <v>6539</v>
      </c>
      <c r="D28" s="20" t="s">
        <v>45</v>
      </c>
      <c r="E28" s="26">
        <v>0</v>
      </c>
      <c r="F28" s="26">
        <v>1000000</v>
      </c>
      <c r="G28" s="26">
        <v>0</v>
      </c>
      <c r="H28" s="26">
        <v>1000000</v>
      </c>
      <c r="I28" s="21" t="s">
        <v>0</v>
      </c>
      <c r="J28" s="21" t="s">
        <v>0</v>
      </c>
      <c r="K28" s="21" t="s">
        <v>0</v>
      </c>
    </row>
    <row r="29" spans="1:11" s="18" customFormat="1" ht="21.75" customHeight="1">
      <c r="A29" s="30">
        <v>750</v>
      </c>
      <c r="B29" s="30" t="s">
        <v>0</v>
      </c>
      <c r="C29" s="30" t="s">
        <v>0</v>
      </c>
      <c r="D29" s="31" t="s">
        <v>73</v>
      </c>
      <c r="E29" s="32">
        <v>29667463</v>
      </c>
      <c r="F29" s="32">
        <v>241672</v>
      </c>
      <c r="G29" s="32">
        <v>0</v>
      </c>
      <c r="H29" s="32">
        <v>29918135</v>
      </c>
      <c r="I29" s="18" t="s">
        <v>0</v>
      </c>
      <c r="J29" s="18" t="s">
        <v>0</v>
      </c>
      <c r="K29" s="18" t="s">
        <v>0</v>
      </c>
    </row>
    <row r="30" spans="1:11" s="18" customFormat="1" ht="18" customHeight="1">
      <c r="A30" s="17" t="s">
        <v>0</v>
      </c>
      <c r="B30" s="17">
        <v>75018</v>
      </c>
      <c r="C30" s="17" t="s">
        <v>0</v>
      </c>
      <c r="D30" s="23" t="s">
        <v>46</v>
      </c>
      <c r="E30" s="25">
        <v>21481592</v>
      </c>
      <c r="F30" s="25">
        <v>100228</v>
      </c>
      <c r="G30" s="25">
        <v>0</v>
      </c>
      <c r="H30" s="25">
        <v>21581820</v>
      </c>
      <c r="I30" s="18" t="s">
        <v>0</v>
      </c>
      <c r="J30" s="18" t="s">
        <v>0</v>
      </c>
      <c r="K30" s="18" t="s">
        <v>0</v>
      </c>
    </row>
    <row r="31" spans="1:11" s="16" customFormat="1" ht="14.25" customHeight="1">
      <c r="A31" s="15" t="s">
        <v>0</v>
      </c>
      <c r="B31" s="15" t="s">
        <v>0</v>
      </c>
      <c r="C31" s="15">
        <v>4218</v>
      </c>
      <c r="D31" s="22" t="s">
        <v>47</v>
      </c>
      <c r="E31" s="42">
        <v>61307</v>
      </c>
      <c r="F31" s="42">
        <v>13971</v>
      </c>
      <c r="G31" s="42">
        <v>0</v>
      </c>
      <c r="H31" s="42">
        <v>75278</v>
      </c>
      <c r="I31" s="16" t="s">
        <v>0</v>
      </c>
      <c r="J31" s="16" t="s">
        <v>0</v>
      </c>
      <c r="K31" s="16" t="s">
        <v>0</v>
      </c>
    </row>
    <row r="32" spans="1:11" s="16" customFormat="1" ht="14.25" customHeight="1">
      <c r="A32" s="15" t="s">
        <v>0</v>
      </c>
      <c r="B32" s="15" t="s">
        <v>0</v>
      </c>
      <c r="C32" s="15">
        <v>4219</v>
      </c>
      <c r="D32" s="22" t="s">
        <v>47</v>
      </c>
      <c r="E32" s="42">
        <v>20441</v>
      </c>
      <c r="F32" s="42">
        <v>4657</v>
      </c>
      <c r="G32" s="42">
        <v>0</v>
      </c>
      <c r="H32" s="42">
        <v>25098</v>
      </c>
      <c r="I32" s="16" t="s">
        <v>0</v>
      </c>
      <c r="J32" s="16" t="s">
        <v>0</v>
      </c>
      <c r="K32" s="16" t="s">
        <v>0</v>
      </c>
    </row>
    <row r="33" spans="1:11" s="21" customFormat="1" ht="25.5">
      <c r="A33" s="19" t="s">
        <v>0</v>
      </c>
      <c r="B33" s="19" t="s">
        <v>0</v>
      </c>
      <c r="C33" s="19">
        <v>6068</v>
      </c>
      <c r="D33" s="20" t="s">
        <v>48</v>
      </c>
      <c r="E33" s="26">
        <v>168219</v>
      </c>
      <c r="F33" s="26">
        <v>61200</v>
      </c>
      <c r="G33" s="26">
        <v>0</v>
      </c>
      <c r="H33" s="26">
        <v>229419</v>
      </c>
      <c r="I33" s="21" t="s">
        <v>0</v>
      </c>
      <c r="J33" s="21" t="s">
        <v>0</v>
      </c>
      <c r="K33" s="21" t="s">
        <v>0</v>
      </c>
    </row>
    <row r="34" spans="1:11" s="21" customFormat="1" ht="25.5">
      <c r="A34" s="19" t="s">
        <v>0</v>
      </c>
      <c r="B34" s="19" t="s">
        <v>0</v>
      </c>
      <c r="C34" s="19">
        <v>6069</v>
      </c>
      <c r="D34" s="20" t="s">
        <v>48</v>
      </c>
      <c r="E34" s="26">
        <v>56081</v>
      </c>
      <c r="F34" s="26">
        <v>20400</v>
      </c>
      <c r="G34" s="26">
        <v>0</v>
      </c>
      <c r="H34" s="26">
        <v>76481</v>
      </c>
      <c r="I34" s="21" t="s">
        <v>0</v>
      </c>
      <c r="J34" s="21" t="s">
        <v>0</v>
      </c>
      <c r="K34" s="21" t="s">
        <v>0</v>
      </c>
    </row>
    <row r="35" spans="1:11" s="18" customFormat="1" ht="18.75" customHeight="1">
      <c r="A35" s="17" t="s">
        <v>0</v>
      </c>
      <c r="B35" s="17">
        <v>75095</v>
      </c>
      <c r="C35" s="17" t="s">
        <v>0</v>
      </c>
      <c r="D35" s="23" t="s">
        <v>8</v>
      </c>
      <c r="E35" s="25">
        <v>3664897</v>
      </c>
      <c r="F35" s="25">
        <v>141444</v>
      </c>
      <c r="G35" s="25">
        <v>0</v>
      </c>
      <c r="H35" s="25">
        <v>3815341</v>
      </c>
      <c r="I35" s="18" t="s">
        <v>0</v>
      </c>
      <c r="J35" s="18" t="s">
        <v>0</v>
      </c>
      <c r="K35" s="18" t="s">
        <v>0</v>
      </c>
    </row>
    <row r="36" spans="1:11" s="16" customFormat="1" ht="16.5" customHeight="1">
      <c r="A36" s="15" t="s">
        <v>0</v>
      </c>
      <c r="B36" s="15" t="s">
        <v>0</v>
      </c>
      <c r="C36" s="15">
        <v>4018</v>
      </c>
      <c r="D36" s="22" t="s">
        <v>49</v>
      </c>
      <c r="E36" s="42">
        <v>185638</v>
      </c>
      <c r="F36" s="42">
        <v>24626</v>
      </c>
      <c r="G36" s="42">
        <v>0</v>
      </c>
      <c r="H36" s="42">
        <v>210264</v>
      </c>
      <c r="I36" s="16" t="s">
        <v>0</v>
      </c>
      <c r="J36" s="16" t="s">
        <v>0</v>
      </c>
      <c r="K36" s="16" t="s">
        <v>0</v>
      </c>
    </row>
    <row r="37" spans="1:11" s="16" customFormat="1" ht="16.5" customHeight="1">
      <c r="A37" s="15" t="s">
        <v>0</v>
      </c>
      <c r="B37" s="15" t="s">
        <v>0</v>
      </c>
      <c r="C37" s="15">
        <v>4019</v>
      </c>
      <c r="D37" s="22" t="s">
        <v>49</v>
      </c>
      <c r="E37" s="42">
        <v>61881</v>
      </c>
      <c r="F37" s="42">
        <v>8208</v>
      </c>
      <c r="G37" s="42">
        <v>0</v>
      </c>
      <c r="H37" s="42">
        <v>70089</v>
      </c>
      <c r="I37" s="16" t="s">
        <v>0</v>
      </c>
      <c r="J37" s="16" t="s">
        <v>0</v>
      </c>
      <c r="K37" s="16" t="s">
        <v>0</v>
      </c>
    </row>
    <row r="38" spans="1:11" s="16" customFormat="1" ht="16.5" customHeight="1">
      <c r="A38" s="15" t="s">
        <v>0</v>
      </c>
      <c r="B38" s="15" t="s">
        <v>0</v>
      </c>
      <c r="C38" s="15">
        <v>4118</v>
      </c>
      <c r="D38" s="22" t="s">
        <v>50</v>
      </c>
      <c r="E38" s="42">
        <v>32179</v>
      </c>
      <c r="F38" s="42">
        <v>4022</v>
      </c>
      <c r="G38" s="42">
        <v>0</v>
      </c>
      <c r="H38" s="42">
        <v>36201</v>
      </c>
      <c r="I38" s="16" t="s">
        <v>0</v>
      </c>
      <c r="J38" s="16" t="s">
        <v>0</v>
      </c>
      <c r="K38" s="16" t="s">
        <v>0</v>
      </c>
    </row>
    <row r="39" spans="1:11" s="16" customFormat="1" ht="16.5" customHeight="1">
      <c r="A39" s="15" t="s">
        <v>0</v>
      </c>
      <c r="B39" s="15" t="s">
        <v>0</v>
      </c>
      <c r="C39" s="15">
        <v>4119</v>
      </c>
      <c r="D39" s="22" t="s">
        <v>50</v>
      </c>
      <c r="E39" s="42">
        <v>10726</v>
      </c>
      <c r="F39" s="42">
        <v>1340</v>
      </c>
      <c r="G39" s="42">
        <v>0</v>
      </c>
      <c r="H39" s="42">
        <v>12066</v>
      </c>
      <c r="I39" s="16" t="s">
        <v>0</v>
      </c>
      <c r="J39" s="16" t="s">
        <v>0</v>
      </c>
      <c r="K39" s="16" t="s">
        <v>0</v>
      </c>
    </row>
    <row r="40" spans="1:11" s="16" customFormat="1" ht="16.5" customHeight="1">
      <c r="A40" s="15" t="s">
        <v>0</v>
      </c>
      <c r="B40" s="15" t="s">
        <v>0</v>
      </c>
      <c r="C40" s="15">
        <v>4128</v>
      </c>
      <c r="D40" s="22" t="s">
        <v>51</v>
      </c>
      <c r="E40" s="42">
        <v>4546</v>
      </c>
      <c r="F40" s="42">
        <v>603</v>
      </c>
      <c r="G40" s="42">
        <v>0</v>
      </c>
      <c r="H40" s="42">
        <v>5149</v>
      </c>
      <c r="I40" s="16" t="s">
        <v>0</v>
      </c>
      <c r="J40" s="16" t="s">
        <v>0</v>
      </c>
      <c r="K40" s="16" t="s">
        <v>0</v>
      </c>
    </row>
    <row r="41" spans="1:11" s="16" customFormat="1" ht="16.5" customHeight="1">
      <c r="A41" s="15" t="s">
        <v>0</v>
      </c>
      <c r="B41" s="15" t="s">
        <v>0</v>
      </c>
      <c r="C41" s="15">
        <v>4129</v>
      </c>
      <c r="D41" s="22" t="s">
        <v>51</v>
      </c>
      <c r="E41" s="42">
        <v>1516</v>
      </c>
      <c r="F41" s="42">
        <v>201</v>
      </c>
      <c r="G41" s="42">
        <v>0</v>
      </c>
      <c r="H41" s="42">
        <v>1717</v>
      </c>
      <c r="I41" s="16" t="s">
        <v>0</v>
      </c>
      <c r="J41" s="16" t="s">
        <v>0</v>
      </c>
      <c r="K41" s="16" t="s">
        <v>0</v>
      </c>
    </row>
    <row r="42" spans="1:11" s="16" customFormat="1" ht="16.5" customHeight="1">
      <c r="A42" s="15" t="s">
        <v>0</v>
      </c>
      <c r="B42" s="15" t="s">
        <v>0</v>
      </c>
      <c r="C42" s="15">
        <v>4178</v>
      </c>
      <c r="D42" s="22" t="s">
        <v>52</v>
      </c>
      <c r="E42" s="42">
        <v>25650</v>
      </c>
      <c r="F42" s="42">
        <v>42600</v>
      </c>
      <c r="G42" s="42">
        <v>0</v>
      </c>
      <c r="H42" s="42">
        <v>68250</v>
      </c>
      <c r="I42" s="16" t="s">
        <v>0</v>
      </c>
      <c r="J42" s="16" t="s">
        <v>0</v>
      </c>
      <c r="K42" s="16" t="s">
        <v>0</v>
      </c>
    </row>
    <row r="43" spans="1:11" s="16" customFormat="1" ht="16.5" customHeight="1">
      <c r="A43" s="15" t="s">
        <v>0</v>
      </c>
      <c r="B43" s="15" t="s">
        <v>0</v>
      </c>
      <c r="C43" s="15">
        <v>4179</v>
      </c>
      <c r="D43" s="22" t="s">
        <v>52</v>
      </c>
      <c r="E43" s="42">
        <v>8550</v>
      </c>
      <c r="F43" s="42">
        <v>14200</v>
      </c>
      <c r="G43" s="42">
        <v>0</v>
      </c>
      <c r="H43" s="42">
        <v>22750</v>
      </c>
      <c r="I43" s="16" t="s">
        <v>0</v>
      </c>
      <c r="J43" s="16" t="s">
        <v>0</v>
      </c>
      <c r="K43" s="16" t="s">
        <v>0</v>
      </c>
    </row>
    <row r="44" spans="1:11" s="16" customFormat="1" ht="16.5" customHeight="1">
      <c r="A44" s="15" t="s">
        <v>0</v>
      </c>
      <c r="B44" s="15" t="s">
        <v>0</v>
      </c>
      <c r="C44" s="15">
        <v>4218</v>
      </c>
      <c r="D44" s="22" t="s">
        <v>47</v>
      </c>
      <c r="E44" s="42">
        <v>32151</v>
      </c>
      <c r="F44" s="42">
        <v>3900</v>
      </c>
      <c r="G44" s="42">
        <v>0</v>
      </c>
      <c r="H44" s="42">
        <v>36051</v>
      </c>
      <c r="I44" s="16" t="s">
        <v>0</v>
      </c>
      <c r="J44" s="16" t="s">
        <v>0</v>
      </c>
      <c r="K44" s="16" t="s">
        <v>0</v>
      </c>
    </row>
    <row r="45" spans="1:11" s="16" customFormat="1" ht="16.5" customHeight="1">
      <c r="A45" s="15" t="s">
        <v>0</v>
      </c>
      <c r="B45" s="15" t="s">
        <v>0</v>
      </c>
      <c r="C45" s="15">
        <v>4219</v>
      </c>
      <c r="D45" s="22" t="s">
        <v>47</v>
      </c>
      <c r="E45" s="42">
        <v>10717</v>
      </c>
      <c r="F45" s="42">
        <v>1300</v>
      </c>
      <c r="G45" s="42">
        <v>0</v>
      </c>
      <c r="H45" s="42">
        <v>12017</v>
      </c>
      <c r="I45" s="16" t="s">
        <v>0</v>
      </c>
      <c r="J45" s="16" t="s">
        <v>0</v>
      </c>
      <c r="K45" s="16" t="s">
        <v>0</v>
      </c>
    </row>
    <row r="46" spans="1:11" s="16" customFormat="1" ht="16.5" customHeight="1">
      <c r="A46" s="15" t="s">
        <v>0</v>
      </c>
      <c r="B46" s="15" t="s">
        <v>0</v>
      </c>
      <c r="C46" s="15">
        <v>4308</v>
      </c>
      <c r="D46" s="22" t="s">
        <v>43</v>
      </c>
      <c r="E46" s="42">
        <v>215682</v>
      </c>
      <c r="F46" s="42">
        <v>13840</v>
      </c>
      <c r="G46" s="42">
        <v>0</v>
      </c>
      <c r="H46" s="42">
        <v>229522</v>
      </c>
      <c r="I46" s="16" t="s">
        <v>0</v>
      </c>
      <c r="J46" s="16" t="s">
        <v>0</v>
      </c>
      <c r="K46" s="16" t="s">
        <v>0</v>
      </c>
    </row>
    <row r="47" spans="1:11" s="16" customFormat="1" ht="16.5" customHeight="1">
      <c r="A47" s="15" t="s">
        <v>0</v>
      </c>
      <c r="B47" s="15" t="s">
        <v>0</v>
      </c>
      <c r="C47" s="15">
        <v>4309</v>
      </c>
      <c r="D47" s="22" t="s">
        <v>43</v>
      </c>
      <c r="E47" s="42">
        <v>71894</v>
      </c>
      <c r="F47" s="42">
        <v>4613</v>
      </c>
      <c r="G47" s="42">
        <v>0</v>
      </c>
      <c r="H47" s="42">
        <v>76507</v>
      </c>
      <c r="I47" s="16" t="s">
        <v>0</v>
      </c>
      <c r="J47" s="16" t="s">
        <v>0</v>
      </c>
      <c r="K47" s="16" t="s">
        <v>0</v>
      </c>
    </row>
    <row r="48" spans="1:11" s="16" customFormat="1" ht="16.5" customHeight="1">
      <c r="A48" s="15" t="s">
        <v>0</v>
      </c>
      <c r="B48" s="15" t="s">
        <v>0</v>
      </c>
      <c r="C48" s="15">
        <v>4418</v>
      </c>
      <c r="D48" s="22" t="s">
        <v>53</v>
      </c>
      <c r="E48" s="42">
        <v>13125</v>
      </c>
      <c r="F48" s="42">
        <v>4125</v>
      </c>
      <c r="G48" s="42">
        <v>0</v>
      </c>
      <c r="H48" s="42">
        <v>17250</v>
      </c>
      <c r="I48" s="16" t="s">
        <v>0</v>
      </c>
      <c r="J48" s="16" t="s">
        <v>0</v>
      </c>
      <c r="K48" s="16" t="s">
        <v>0</v>
      </c>
    </row>
    <row r="49" spans="1:11" s="16" customFormat="1" ht="16.5" customHeight="1">
      <c r="A49" s="15" t="s">
        <v>0</v>
      </c>
      <c r="B49" s="15" t="s">
        <v>0</v>
      </c>
      <c r="C49" s="15">
        <v>4419</v>
      </c>
      <c r="D49" s="22" t="s">
        <v>53</v>
      </c>
      <c r="E49" s="42">
        <v>4375</v>
      </c>
      <c r="F49" s="42">
        <v>1375</v>
      </c>
      <c r="G49" s="42">
        <v>0</v>
      </c>
      <c r="H49" s="42">
        <v>5750</v>
      </c>
      <c r="I49" s="16" t="s">
        <v>0</v>
      </c>
      <c r="J49" s="16" t="s">
        <v>0</v>
      </c>
      <c r="K49" s="16" t="s">
        <v>0</v>
      </c>
    </row>
    <row r="50" spans="1:11" s="16" customFormat="1" ht="16.5" customHeight="1">
      <c r="A50" s="15" t="s">
        <v>0</v>
      </c>
      <c r="B50" s="15" t="s">
        <v>0</v>
      </c>
      <c r="C50" s="15">
        <v>4428</v>
      </c>
      <c r="D50" s="22" t="s">
        <v>54</v>
      </c>
      <c r="E50" s="42">
        <v>145230</v>
      </c>
      <c r="F50" s="42">
        <v>12368</v>
      </c>
      <c r="G50" s="42">
        <v>0</v>
      </c>
      <c r="H50" s="42">
        <v>157598</v>
      </c>
      <c r="I50" s="16" t="s">
        <v>0</v>
      </c>
      <c r="J50" s="16" t="s">
        <v>0</v>
      </c>
      <c r="K50" s="16" t="s">
        <v>0</v>
      </c>
    </row>
    <row r="51" spans="1:11" s="16" customFormat="1" ht="16.5" customHeight="1">
      <c r="A51" s="15" t="s">
        <v>0</v>
      </c>
      <c r="B51" s="15" t="s">
        <v>0</v>
      </c>
      <c r="C51" s="15">
        <v>4429</v>
      </c>
      <c r="D51" s="22" t="s">
        <v>54</v>
      </c>
      <c r="E51" s="42">
        <v>48410</v>
      </c>
      <c r="F51" s="42">
        <v>4123</v>
      </c>
      <c r="G51" s="42">
        <v>0</v>
      </c>
      <c r="H51" s="42">
        <v>52533</v>
      </c>
      <c r="I51" s="16" t="s">
        <v>0</v>
      </c>
      <c r="J51" s="16" t="s">
        <v>0</v>
      </c>
      <c r="K51" s="16" t="s">
        <v>0</v>
      </c>
    </row>
    <row r="52" spans="1:11" s="21" customFormat="1" ht="28.5" customHeight="1">
      <c r="A52" s="40">
        <v>754</v>
      </c>
      <c r="B52" s="40" t="s">
        <v>0</v>
      </c>
      <c r="C52" s="40" t="s">
        <v>0</v>
      </c>
      <c r="D52" s="41" t="s">
        <v>74</v>
      </c>
      <c r="E52" s="43">
        <v>1700000</v>
      </c>
      <c r="F52" s="43">
        <v>467780</v>
      </c>
      <c r="G52" s="43">
        <v>467780</v>
      </c>
      <c r="H52" s="43">
        <v>1700000</v>
      </c>
      <c r="I52" s="21" t="s">
        <v>0</v>
      </c>
      <c r="J52" s="21" t="s">
        <v>0</v>
      </c>
      <c r="K52" s="21" t="s">
        <v>0</v>
      </c>
    </row>
    <row r="53" spans="1:11" s="18" customFormat="1" ht="18" customHeight="1">
      <c r="A53" s="17" t="s">
        <v>0</v>
      </c>
      <c r="B53" s="17">
        <v>75495</v>
      </c>
      <c r="C53" s="17" t="s">
        <v>0</v>
      </c>
      <c r="D53" s="23" t="s">
        <v>8</v>
      </c>
      <c r="E53" s="25">
        <v>1700000</v>
      </c>
      <c r="F53" s="25">
        <v>467780</v>
      </c>
      <c r="G53" s="25">
        <v>467780</v>
      </c>
      <c r="H53" s="25">
        <v>1700000</v>
      </c>
      <c r="I53" s="18" t="s">
        <v>0</v>
      </c>
      <c r="J53" s="18" t="s">
        <v>0</v>
      </c>
      <c r="K53" s="18" t="s">
        <v>0</v>
      </c>
    </row>
    <row r="54" spans="1:11" s="16" customFormat="1" ht="15" customHeight="1">
      <c r="A54" s="15" t="s">
        <v>0</v>
      </c>
      <c r="B54" s="15" t="s">
        <v>0</v>
      </c>
      <c r="C54" s="15">
        <v>4210</v>
      </c>
      <c r="D54" s="22" t="s">
        <v>47</v>
      </c>
      <c r="E54" s="42">
        <v>50000</v>
      </c>
      <c r="F54" s="42">
        <v>467780</v>
      </c>
      <c r="G54" s="42">
        <v>0</v>
      </c>
      <c r="H54" s="42">
        <v>517780</v>
      </c>
      <c r="I54" s="16" t="s">
        <v>0</v>
      </c>
      <c r="J54" s="16" t="s">
        <v>0</v>
      </c>
      <c r="K54" s="16" t="s">
        <v>0</v>
      </c>
    </row>
    <row r="55" spans="1:11" s="21" customFormat="1" ht="25.5">
      <c r="A55" s="19" t="s">
        <v>0</v>
      </c>
      <c r="B55" s="19" t="s">
        <v>0</v>
      </c>
      <c r="C55" s="19">
        <v>6060</v>
      </c>
      <c r="D55" s="20" t="s">
        <v>48</v>
      </c>
      <c r="E55" s="26">
        <v>800000</v>
      </c>
      <c r="F55" s="26">
        <v>0</v>
      </c>
      <c r="G55" s="26">
        <v>467780</v>
      </c>
      <c r="H55" s="26">
        <v>332220</v>
      </c>
      <c r="I55" s="21" t="s">
        <v>0</v>
      </c>
      <c r="J55" s="21" t="s">
        <v>0</v>
      </c>
      <c r="K55" s="21" t="s">
        <v>0</v>
      </c>
    </row>
    <row r="56" spans="1:11" s="18" customFormat="1" ht="17.25" customHeight="1">
      <c r="A56" s="30">
        <v>758</v>
      </c>
      <c r="B56" s="30" t="s">
        <v>0</v>
      </c>
      <c r="C56" s="30" t="s">
        <v>0</v>
      </c>
      <c r="D56" s="31" t="s">
        <v>75</v>
      </c>
      <c r="E56" s="32">
        <v>4072185</v>
      </c>
      <c r="F56" s="32">
        <v>300000</v>
      </c>
      <c r="G56" s="32">
        <v>459138</v>
      </c>
      <c r="H56" s="32">
        <v>3913047</v>
      </c>
      <c r="I56" s="18" t="s">
        <v>0</v>
      </c>
      <c r="J56" s="18" t="s">
        <v>0</v>
      </c>
      <c r="K56" s="18" t="s">
        <v>0</v>
      </c>
    </row>
    <row r="57" spans="1:11" s="18" customFormat="1" ht="20.25" customHeight="1">
      <c r="A57" s="17" t="s">
        <v>0</v>
      </c>
      <c r="B57" s="17">
        <v>75818</v>
      </c>
      <c r="C57" s="17" t="s">
        <v>0</v>
      </c>
      <c r="D57" s="23" t="s">
        <v>55</v>
      </c>
      <c r="E57" s="25">
        <v>4072185</v>
      </c>
      <c r="F57" s="25">
        <v>300000</v>
      </c>
      <c r="G57" s="25">
        <v>459138</v>
      </c>
      <c r="H57" s="25">
        <v>3913047</v>
      </c>
      <c r="I57" s="18" t="s">
        <v>0</v>
      </c>
      <c r="J57" s="18" t="s">
        <v>0</v>
      </c>
      <c r="K57" s="18" t="s">
        <v>0</v>
      </c>
    </row>
    <row r="58" spans="1:11" s="16" customFormat="1" ht="14.25" customHeight="1">
      <c r="A58" s="15" t="s">
        <v>0</v>
      </c>
      <c r="B58" s="15" t="s">
        <v>0</v>
      </c>
      <c r="C58" s="15">
        <v>4810</v>
      </c>
      <c r="D58" s="22" t="s">
        <v>56</v>
      </c>
      <c r="E58" s="42">
        <v>1428560</v>
      </c>
      <c r="F58" s="42">
        <v>0</v>
      </c>
      <c r="G58" s="42">
        <v>23550</v>
      </c>
      <c r="H58" s="42">
        <v>1405010</v>
      </c>
      <c r="I58" s="16" t="s">
        <v>0</v>
      </c>
      <c r="J58" s="16" t="s">
        <v>0</v>
      </c>
      <c r="K58" s="16" t="s">
        <v>0</v>
      </c>
    </row>
    <row r="59" spans="1:11" s="16" customFormat="1" ht="14.25" customHeight="1">
      <c r="A59" s="15" t="s">
        <v>0</v>
      </c>
      <c r="B59" s="15" t="s">
        <v>0</v>
      </c>
      <c r="C59" s="15">
        <v>4819</v>
      </c>
      <c r="D59" s="22" t="s">
        <v>56</v>
      </c>
      <c r="E59" s="42">
        <v>0</v>
      </c>
      <c r="F59" s="42">
        <v>300000</v>
      </c>
      <c r="G59" s="42">
        <v>0</v>
      </c>
      <c r="H59" s="42">
        <v>300000</v>
      </c>
      <c r="I59" s="16" t="s">
        <v>0</v>
      </c>
      <c r="J59" s="16" t="s">
        <v>0</v>
      </c>
      <c r="K59" s="16" t="s">
        <v>0</v>
      </c>
    </row>
    <row r="60" spans="1:11" s="16" customFormat="1" ht="14.25" customHeight="1">
      <c r="A60" s="15" t="s">
        <v>0</v>
      </c>
      <c r="B60" s="15" t="s">
        <v>0</v>
      </c>
      <c r="C60" s="15">
        <v>6809</v>
      </c>
      <c r="D60" s="22" t="s">
        <v>57</v>
      </c>
      <c r="E60" s="42">
        <v>2643625</v>
      </c>
      <c r="F60" s="42">
        <v>0</v>
      </c>
      <c r="G60" s="42">
        <v>435588</v>
      </c>
      <c r="H60" s="42">
        <v>2208037</v>
      </c>
      <c r="I60" s="16" t="s">
        <v>0</v>
      </c>
      <c r="J60" s="16" t="s">
        <v>0</v>
      </c>
      <c r="K60" s="16" t="s">
        <v>0</v>
      </c>
    </row>
    <row r="61" spans="1:11" s="18" customFormat="1" ht="18" customHeight="1">
      <c r="A61" s="30">
        <v>801</v>
      </c>
      <c r="B61" s="30" t="s">
        <v>0</v>
      </c>
      <c r="C61" s="30" t="s">
        <v>0</v>
      </c>
      <c r="D61" s="31" t="s">
        <v>32</v>
      </c>
      <c r="E61" s="32">
        <v>42068909</v>
      </c>
      <c r="F61" s="32">
        <v>363500</v>
      </c>
      <c r="G61" s="32">
        <v>350000</v>
      </c>
      <c r="H61" s="32">
        <v>41888622</v>
      </c>
      <c r="I61" s="18" t="s">
        <v>0</v>
      </c>
      <c r="J61" s="18" t="s">
        <v>0</v>
      </c>
      <c r="K61" s="18" t="s">
        <v>0</v>
      </c>
    </row>
    <row r="62" spans="1:11" s="18" customFormat="1" ht="16.5" customHeight="1">
      <c r="A62" s="17" t="s">
        <v>0</v>
      </c>
      <c r="B62" s="17">
        <v>80102</v>
      </c>
      <c r="C62" s="17" t="s">
        <v>0</v>
      </c>
      <c r="D62" s="23" t="s">
        <v>58</v>
      </c>
      <c r="E62" s="25">
        <v>7356929</v>
      </c>
      <c r="F62" s="25">
        <v>3500</v>
      </c>
      <c r="G62" s="25">
        <v>0</v>
      </c>
      <c r="H62" s="25">
        <v>7360429</v>
      </c>
      <c r="I62" s="18" t="s">
        <v>0</v>
      </c>
      <c r="J62" s="18" t="s">
        <v>0</v>
      </c>
      <c r="K62" s="18" t="s">
        <v>0</v>
      </c>
    </row>
    <row r="63" spans="1:11" s="16" customFormat="1" ht="15.75" customHeight="1">
      <c r="A63" s="15" t="s">
        <v>0</v>
      </c>
      <c r="B63" s="15" t="s">
        <v>0</v>
      </c>
      <c r="C63" s="15">
        <v>4210</v>
      </c>
      <c r="D63" s="22" t="s">
        <v>47</v>
      </c>
      <c r="E63" s="42">
        <v>89608</v>
      </c>
      <c r="F63" s="42">
        <v>3500</v>
      </c>
      <c r="G63" s="42">
        <v>0</v>
      </c>
      <c r="H63" s="42">
        <v>93108</v>
      </c>
      <c r="I63" s="16" t="s">
        <v>0</v>
      </c>
      <c r="J63" s="16" t="s">
        <v>0</v>
      </c>
      <c r="K63" s="16" t="s">
        <v>0</v>
      </c>
    </row>
    <row r="64" spans="1:11" s="18" customFormat="1" ht="18" customHeight="1">
      <c r="A64" s="17" t="s">
        <v>0</v>
      </c>
      <c r="B64" s="17">
        <v>80105</v>
      </c>
      <c r="C64" s="17" t="s">
        <v>0</v>
      </c>
      <c r="D64" s="23" t="s">
        <v>59</v>
      </c>
      <c r="E64" s="25">
        <v>409030</v>
      </c>
      <c r="F64" s="25">
        <v>3000</v>
      </c>
      <c r="G64" s="25">
        <v>0</v>
      </c>
      <c r="H64" s="25">
        <v>412030</v>
      </c>
      <c r="I64" s="18" t="s">
        <v>0</v>
      </c>
      <c r="J64" s="18" t="s">
        <v>0</v>
      </c>
      <c r="K64" s="18" t="s">
        <v>0</v>
      </c>
    </row>
    <row r="65" spans="1:11" s="21" customFormat="1" ht="25.5">
      <c r="A65" s="19" t="s">
        <v>0</v>
      </c>
      <c r="B65" s="19" t="s">
        <v>0</v>
      </c>
      <c r="C65" s="19">
        <v>4240</v>
      </c>
      <c r="D65" s="20" t="s">
        <v>60</v>
      </c>
      <c r="E65" s="26">
        <v>700</v>
      </c>
      <c r="F65" s="26">
        <v>3000</v>
      </c>
      <c r="G65" s="26">
        <v>0</v>
      </c>
      <c r="H65" s="26">
        <v>3700</v>
      </c>
      <c r="I65" s="21" t="s">
        <v>0</v>
      </c>
      <c r="J65" s="21" t="s">
        <v>0</v>
      </c>
      <c r="K65" s="21" t="s">
        <v>0</v>
      </c>
    </row>
    <row r="66" spans="1:11" s="18" customFormat="1" ht="18" customHeight="1">
      <c r="A66" s="17" t="s">
        <v>0</v>
      </c>
      <c r="B66" s="17">
        <v>80111</v>
      </c>
      <c r="C66" s="17" t="s">
        <v>0</v>
      </c>
      <c r="D66" s="23" t="s">
        <v>61</v>
      </c>
      <c r="E66" s="25">
        <v>3614866</v>
      </c>
      <c r="F66" s="25">
        <v>7000</v>
      </c>
      <c r="G66" s="25">
        <v>0</v>
      </c>
      <c r="H66" s="25">
        <v>3621866</v>
      </c>
      <c r="I66" s="18" t="s">
        <v>0</v>
      </c>
      <c r="J66" s="18" t="s">
        <v>0</v>
      </c>
      <c r="K66" s="18" t="s">
        <v>0</v>
      </c>
    </row>
    <row r="67" spans="1:11" s="16" customFormat="1" ht="17.25" customHeight="1">
      <c r="A67" s="15" t="s">
        <v>0</v>
      </c>
      <c r="B67" s="15" t="s">
        <v>0</v>
      </c>
      <c r="C67" s="15">
        <v>4210</v>
      </c>
      <c r="D67" s="22" t="s">
        <v>47</v>
      </c>
      <c r="E67" s="42">
        <v>25500</v>
      </c>
      <c r="F67" s="42">
        <v>7000</v>
      </c>
      <c r="G67" s="42">
        <v>0</v>
      </c>
      <c r="H67" s="42">
        <v>32500</v>
      </c>
      <c r="I67" s="16" t="s">
        <v>0</v>
      </c>
      <c r="J67" s="16" t="s">
        <v>0</v>
      </c>
      <c r="K67" s="16" t="s">
        <v>0</v>
      </c>
    </row>
    <row r="68" spans="1:11" s="18" customFormat="1" ht="14.25" customHeight="1">
      <c r="A68" s="17" t="s">
        <v>0</v>
      </c>
      <c r="B68" s="17">
        <v>80141</v>
      </c>
      <c r="C68" s="17" t="s">
        <v>0</v>
      </c>
      <c r="D68" s="23" t="s">
        <v>9</v>
      </c>
      <c r="E68" s="25">
        <v>7034285</v>
      </c>
      <c r="F68" s="25">
        <v>350000</v>
      </c>
      <c r="G68" s="25">
        <v>350000</v>
      </c>
      <c r="H68" s="25">
        <v>6840498</v>
      </c>
      <c r="I68" s="18" t="s">
        <v>0</v>
      </c>
      <c r="J68" s="18" t="s">
        <v>0</v>
      </c>
      <c r="K68" s="18" t="s">
        <v>0</v>
      </c>
    </row>
    <row r="69" spans="1:11" s="16" customFormat="1" ht="15.75" customHeight="1">
      <c r="A69" s="15" t="s">
        <v>0</v>
      </c>
      <c r="B69" s="15" t="s">
        <v>0</v>
      </c>
      <c r="C69" s="15">
        <v>4270</v>
      </c>
      <c r="D69" s="22" t="s">
        <v>62</v>
      </c>
      <c r="E69" s="42">
        <v>453110</v>
      </c>
      <c r="F69" s="42">
        <v>0</v>
      </c>
      <c r="G69" s="42">
        <v>350000</v>
      </c>
      <c r="H69" s="42">
        <v>103110</v>
      </c>
      <c r="I69" s="16" t="s">
        <v>0</v>
      </c>
      <c r="J69" s="16" t="s">
        <v>0</v>
      </c>
      <c r="K69" s="16" t="s">
        <v>0</v>
      </c>
    </row>
    <row r="70" spans="1:11" s="16" customFormat="1" ht="25.5">
      <c r="A70" s="15" t="s">
        <v>0</v>
      </c>
      <c r="B70" s="15" t="s">
        <v>0</v>
      </c>
      <c r="C70" s="15">
        <v>6050</v>
      </c>
      <c r="D70" s="22" t="s">
        <v>39</v>
      </c>
      <c r="E70" s="42">
        <v>388787</v>
      </c>
      <c r="F70" s="42">
        <v>350000</v>
      </c>
      <c r="G70" s="42">
        <v>0</v>
      </c>
      <c r="H70" s="42">
        <v>545000</v>
      </c>
      <c r="I70" s="16" t="s">
        <v>0</v>
      </c>
      <c r="J70" s="16" t="s">
        <v>0</v>
      </c>
      <c r="K70" s="16" t="s">
        <v>0</v>
      </c>
    </row>
    <row r="71" spans="1:11" s="18" customFormat="1" ht="16.5" customHeight="1">
      <c r="A71" s="30">
        <v>803</v>
      </c>
      <c r="B71" s="30" t="s">
        <v>0</v>
      </c>
      <c r="C71" s="30" t="s">
        <v>0</v>
      </c>
      <c r="D71" s="31" t="s">
        <v>33</v>
      </c>
      <c r="E71" s="32">
        <v>32251759</v>
      </c>
      <c r="F71" s="32">
        <v>2891727</v>
      </c>
      <c r="G71" s="32">
        <v>0</v>
      </c>
      <c r="H71" s="32">
        <v>35143486</v>
      </c>
      <c r="I71" s="18" t="s">
        <v>0</v>
      </c>
      <c r="J71" s="18" t="s">
        <v>0</v>
      </c>
      <c r="K71" s="18" t="s">
        <v>0</v>
      </c>
    </row>
    <row r="72" spans="1:11" s="18" customFormat="1" ht="16.5" customHeight="1">
      <c r="A72" s="17" t="s">
        <v>0</v>
      </c>
      <c r="B72" s="17">
        <v>80309</v>
      </c>
      <c r="C72" s="17" t="s">
        <v>0</v>
      </c>
      <c r="D72" s="23" t="s">
        <v>10</v>
      </c>
      <c r="E72" s="25">
        <v>1619678</v>
      </c>
      <c r="F72" s="25">
        <v>2891727</v>
      </c>
      <c r="G72" s="25">
        <v>0</v>
      </c>
      <c r="H72" s="25">
        <v>4511405</v>
      </c>
      <c r="I72" s="18" t="s">
        <v>0</v>
      </c>
      <c r="J72" s="18" t="s">
        <v>0</v>
      </c>
      <c r="K72" s="18" t="s">
        <v>0</v>
      </c>
    </row>
    <row r="73" spans="1:11" s="21" customFormat="1" ht="63.75">
      <c r="A73" s="19" t="s">
        <v>0</v>
      </c>
      <c r="B73" s="19" t="s">
        <v>0</v>
      </c>
      <c r="C73" s="19">
        <v>2888</v>
      </c>
      <c r="D73" s="20" t="s">
        <v>63</v>
      </c>
      <c r="E73" s="26">
        <v>1064758</v>
      </c>
      <c r="F73" s="26">
        <v>2011810</v>
      </c>
      <c r="G73" s="26">
        <v>0</v>
      </c>
      <c r="H73" s="26">
        <v>3076568</v>
      </c>
      <c r="I73" s="21" t="s">
        <v>0</v>
      </c>
      <c r="J73" s="21" t="s">
        <v>0</v>
      </c>
      <c r="K73" s="21" t="s">
        <v>0</v>
      </c>
    </row>
    <row r="74" spans="1:11" s="21" customFormat="1" ht="63.75">
      <c r="A74" s="19" t="s">
        <v>0</v>
      </c>
      <c r="B74" s="19" t="s">
        <v>0</v>
      </c>
      <c r="C74" s="19">
        <v>2889</v>
      </c>
      <c r="D74" s="20" t="s">
        <v>63</v>
      </c>
      <c r="E74" s="26">
        <v>354920</v>
      </c>
      <c r="F74" s="26">
        <v>879917</v>
      </c>
      <c r="G74" s="26">
        <v>0</v>
      </c>
      <c r="H74" s="26">
        <v>1234837</v>
      </c>
      <c r="I74" s="21" t="s">
        <v>0</v>
      </c>
      <c r="J74" s="21" t="s">
        <v>0</v>
      </c>
      <c r="K74" s="21" t="s">
        <v>0</v>
      </c>
    </row>
    <row r="75" spans="1:11" s="18" customFormat="1" ht="18.75" customHeight="1">
      <c r="A75" s="30">
        <v>851</v>
      </c>
      <c r="B75" s="30" t="s">
        <v>0</v>
      </c>
      <c r="C75" s="30" t="s">
        <v>0</v>
      </c>
      <c r="D75" s="31" t="s">
        <v>34</v>
      </c>
      <c r="E75" s="32">
        <v>105505437</v>
      </c>
      <c r="F75" s="32">
        <v>1188178</v>
      </c>
      <c r="G75" s="32">
        <v>6007522</v>
      </c>
      <c r="H75" s="32">
        <v>100686093</v>
      </c>
      <c r="I75" s="18" t="s">
        <v>0</v>
      </c>
      <c r="J75" s="18" t="s">
        <v>0</v>
      </c>
      <c r="K75" s="18" t="s">
        <v>0</v>
      </c>
    </row>
    <row r="76" spans="1:11" s="18" customFormat="1" ht="18" customHeight="1">
      <c r="A76" s="17" t="s">
        <v>0</v>
      </c>
      <c r="B76" s="17">
        <v>85111</v>
      </c>
      <c r="C76" s="17" t="s">
        <v>0</v>
      </c>
      <c r="D76" s="23" t="s">
        <v>11</v>
      </c>
      <c r="E76" s="25">
        <v>64351069</v>
      </c>
      <c r="F76" s="25">
        <v>977451</v>
      </c>
      <c r="G76" s="25">
        <v>351182</v>
      </c>
      <c r="H76" s="25">
        <v>64977338</v>
      </c>
      <c r="I76" s="18" t="s">
        <v>0</v>
      </c>
      <c r="J76" s="18" t="s">
        <v>0</v>
      </c>
      <c r="K76" s="18" t="s">
        <v>0</v>
      </c>
    </row>
    <row r="77" spans="1:11" s="21" customFormat="1" ht="51">
      <c r="A77" s="19" t="s">
        <v>0</v>
      </c>
      <c r="B77" s="19" t="s">
        <v>0</v>
      </c>
      <c r="C77" s="19">
        <v>6220</v>
      </c>
      <c r="D77" s="20" t="s">
        <v>64</v>
      </c>
      <c r="E77" s="26">
        <v>63862278</v>
      </c>
      <c r="F77" s="26">
        <v>0</v>
      </c>
      <c r="G77" s="26">
        <v>351182</v>
      </c>
      <c r="H77" s="26">
        <v>63511096</v>
      </c>
      <c r="I77" s="21" t="s">
        <v>0</v>
      </c>
      <c r="J77" s="21" t="s">
        <v>0</v>
      </c>
      <c r="K77" s="21" t="s">
        <v>0</v>
      </c>
    </row>
    <row r="78" spans="1:11" s="21" customFormat="1" ht="63.75">
      <c r="A78" s="19" t="s">
        <v>0</v>
      </c>
      <c r="B78" s="19" t="s">
        <v>0</v>
      </c>
      <c r="C78" s="19">
        <v>6260</v>
      </c>
      <c r="D78" s="20" t="s">
        <v>65</v>
      </c>
      <c r="E78" s="26">
        <v>0</v>
      </c>
      <c r="F78" s="26">
        <v>977451</v>
      </c>
      <c r="G78" s="26">
        <v>0</v>
      </c>
      <c r="H78" s="26">
        <v>977451</v>
      </c>
      <c r="I78" s="21" t="s">
        <v>0</v>
      </c>
      <c r="J78" s="21" t="s">
        <v>0</v>
      </c>
      <c r="K78" s="21" t="s">
        <v>0</v>
      </c>
    </row>
    <row r="79" spans="1:11" s="18" customFormat="1" ht="17.25" customHeight="1">
      <c r="A79" s="17" t="s">
        <v>0</v>
      </c>
      <c r="B79" s="17">
        <v>85121</v>
      </c>
      <c r="C79" s="17" t="s">
        <v>0</v>
      </c>
      <c r="D79" s="23" t="s">
        <v>12</v>
      </c>
      <c r="E79" s="25">
        <v>7798774</v>
      </c>
      <c r="F79" s="25">
        <v>96360</v>
      </c>
      <c r="G79" s="25">
        <v>0</v>
      </c>
      <c r="H79" s="25">
        <v>7895134</v>
      </c>
      <c r="I79" s="18" t="s">
        <v>0</v>
      </c>
      <c r="J79" s="18" t="s">
        <v>0</v>
      </c>
      <c r="K79" s="18" t="s">
        <v>0</v>
      </c>
    </row>
    <row r="80" spans="1:11" s="21" customFormat="1" ht="63.75">
      <c r="A80" s="19" t="s">
        <v>0</v>
      </c>
      <c r="B80" s="19" t="s">
        <v>0</v>
      </c>
      <c r="C80" s="19">
        <v>6260</v>
      </c>
      <c r="D80" s="20" t="s">
        <v>65</v>
      </c>
      <c r="E80" s="26">
        <v>0</v>
      </c>
      <c r="F80" s="26">
        <v>96360</v>
      </c>
      <c r="G80" s="26">
        <v>0</v>
      </c>
      <c r="H80" s="26">
        <v>96360</v>
      </c>
      <c r="I80" s="21" t="s">
        <v>0</v>
      </c>
      <c r="J80" s="21" t="s">
        <v>0</v>
      </c>
      <c r="K80" s="21" t="s">
        <v>0</v>
      </c>
    </row>
    <row r="81" spans="1:11" s="18" customFormat="1" ht="17.25" customHeight="1">
      <c r="A81" s="17" t="s">
        <v>0</v>
      </c>
      <c r="B81" s="17">
        <v>85195</v>
      </c>
      <c r="C81" s="17" t="s">
        <v>0</v>
      </c>
      <c r="D81" s="23" t="s">
        <v>8</v>
      </c>
      <c r="E81" s="25">
        <v>11211459</v>
      </c>
      <c r="F81" s="25">
        <v>114367</v>
      </c>
      <c r="G81" s="25">
        <v>5656340</v>
      </c>
      <c r="H81" s="25">
        <v>5669486</v>
      </c>
      <c r="I81" s="18" t="s">
        <v>0</v>
      </c>
      <c r="J81" s="18" t="s">
        <v>0</v>
      </c>
      <c r="K81" s="18" t="s">
        <v>0</v>
      </c>
    </row>
    <row r="82" spans="1:11" s="21" customFormat="1" ht="38.25">
      <c r="A82" s="19" t="s">
        <v>0</v>
      </c>
      <c r="B82" s="19" t="s">
        <v>0</v>
      </c>
      <c r="C82" s="19">
        <v>2800</v>
      </c>
      <c r="D82" s="20" t="s">
        <v>66</v>
      </c>
      <c r="E82" s="26">
        <v>36303</v>
      </c>
      <c r="F82" s="26">
        <v>0</v>
      </c>
      <c r="G82" s="26">
        <v>29634</v>
      </c>
      <c r="H82" s="26">
        <v>6669</v>
      </c>
      <c r="I82" s="21" t="s">
        <v>0</v>
      </c>
      <c r="J82" s="21" t="s">
        <v>0</v>
      </c>
      <c r="K82" s="21" t="s">
        <v>0</v>
      </c>
    </row>
    <row r="83" spans="1:11" s="16" customFormat="1" ht="18" customHeight="1">
      <c r="A83" s="15" t="s">
        <v>0</v>
      </c>
      <c r="B83" s="15" t="s">
        <v>0</v>
      </c>
      <c r="C83" s="15">
        <v>4300</v>
      </c>
      <c r="D83" s="22" t="s">
        <v>43</v>
      </c>
      <c r="E83" s="42">
        <v>50000</v>
      </c>
      <c r="F83" s="42">
        <v>0</v>
      </c>
      <c r="G83" s="42">
        <v>3366</v>
      </c>
      <c r="H83" s="42">
        <v>46634</v>
      </c>
      <c r="I83" s="16" t="s">
        <v>0</v>
      </c>
      <c r="J83" s="16" t="s">
        <v>0</v>
      </c>
      <c r="K83" s="16" t="s">
        <v>0</v>
      </c>
    </row>
    <row r="84" spans="1:11" s="21" customFormat="1" ht="25.5">
      <c r="A84" s="19" t="s">
        <v>0</v>
      </c>
      <c r="B84" s="19" t="s">
        <v>0</v>
      </c>
      <c r="C84" s="19">
        <v>6068</v>
      </c>
      <c r="D84" s="20" t="s">
        <v>48</v>
      </c>
      <c r="E84" s="26">
        <v>8108594</v>
      </c>
      <c r="F84" s="26">
        <v>0</v>
      </c>
      <c r="G84" s="26">
        <v>4217505</v>
      </c>
      <c r="H84" s="26">
        <v>3891089</v>
      </c>
      <c r="I84" s="21" t="s">
        <v>0</v>
      </c>
      <c r="J84" s="21" t="s">
        <v>0</v>
      </c>
      <c r="K84" s="21" t="s">
        <v>0</v>
      </c>
    </row>
    <row r="85" spans="1:11" s="21" customFormat="1" ht="25.5">
      <c r="A85" s="19" t="s">
        <v>0</v>
      </c>
      <c r="B85" s="19" t="s">
        <v>0</v>
      </c>
      <c r="C85" s="19">
        <v>6069</v>
      </c>
      <c r="D85" s="20" t="s">
        <v>48</v>
      </c>
      <c r="E85" s="26">
        <v>2702865</v>
      </c>
      <c r="F85" s="26">
        <v>0</v>
      </c>
      <c r="G85" s="26">
        <v>1405835</v>
      </c>
      <c r="H85" s="26">
        <v>1297030</v>
      </c>
      <c r="I85" s="21" t="s">
        <v>0</v>
      </c>
      <c r="J85" s="21" t="s">
        <v>0</v>
      </c>
      <c r="K85" s="21" t="s">
        <v>0</v>
      </c>
    </row>
    <row r="86" spans="1:11" s="21" customFormat="1" ht="51">
      <c r="A86" s="19" t="s">
        <v>0</v>
      </c>
      <c r="B86" s="19" t="s">
        <v>0</v>
      </c>
      <c r="C86" s="19">
        <v>6220</v>
      </c>
      <c r="D86" s="20" t="s">
        <v>64</v>
      </c>
      <c r="E86" s="26">
        <v>0</v>
      </c>
      <c r="F86" s="26">
        <v>33000</v>
      </c>
      <c r="G86" s="26">
        <v>0</v>
      </c>
      <c r="H86" s="26">
        <v>33000</v>
      </c>
      <c r="I86" s="21" t="s">
        <v>0</v>
      </c>
      <c r="J86" s="21" t="s">
        <v>0</v>
      </c>
      <c r="K86" s="21" t="s">
        <v>0</v>
      </c>
    </row>
    <row r="87" spans="1:11" s="21" customFormat="1" ht="63.75">
      <c r="A87" s="19" t="s">
        <v>0</v>
      </c>
      <c r="B87" s="19" t="s">
        <v>0</v>
      </c>
      <c r="C87" s="19">
        <v>6270</v>
      </c>
      <c r="D87" s="20" t="s">
        <v>67</v>
      </c>
      <c r="E87" s="26">
        <v>0</v>
      </c>
      <c r="F87" s="26">
        <v>81367</v>
      </c>
      <c r="G87" s="26">
        <v>0</v>
      </c>
      <c r="H87" s="26">
        <v>81367</v>
      </c>
      <c r="I87" s="21" t="s">
        <v>0</v>
      </c>
      <c r="J87" s="21" t="s">
        <v>0</v>
      </c>
      <c r="K87" s="21" t="s">
        <v>0</v>
      </c>
    </row>
    <row r="88" spans="1:11" s="39" customFormat="1" ht="25.5">
      <c r="A88" s="40">
        <v>853</v>
      </c>
      <c r="B88" s="40" t="s">
        <v>0</v>
      </c>
      <c r="C88" s="40" t="s">
        <v>0</v>
      </c>
      <c r="D88" s="41" t="s">
        <v>76</v>
      </c>
      <c r="E88" s="43">
        <v>34432458</v>
      </c>
      <c r="F88" s="43">
        <v>238675</v>
      </c>
      <c r="G88" s="43">
        <v>12128</v>
      </c>
      <c r="H88" s="43">
        <v>34659005</v>
      </c>
      <c r="I88" s="39" t="s">
        <v>0</v>
      </c>
      <c r="J88" s="39" t="s">
        <v>0</v>
      </c>
      <c r="K88" s="39" t="s">
        <v>0</v>
      </c>
    </row>
    <row r="89" spans="1:11" s="18" customFormat="1" ht="21" customHeight="1">
      <c r="A89" s="17" t="s">
        <v>0</v>
      </c>
      <c r="B89" s="17">
        <v>85395</v>
      </c>
      <c r="C89" s="17" t="s">
        <v>0</v>
      </c>
      <c r="D89" s="23" t="s">
        <v>8</v>
      </c>
      <c r="E89" s="25">
        <v>1046597</v>
      </c>
      <c r="F89" s="25">
        <v>238675</v>
      </c>
      <c r="G89" s="25">
        <v>12128</v>
      </c>
      <c r="H89" s="25">
        <v>1273144</v>
      </c>
      <c r="I89" s="18" t="s">
        <v>0</v>
      </c>
      <c r="J89" s="18" t="s">
        <v>0</v>
      </c>
      <c r="K89" s="18" t="s">
        <v>0</v>
      </c>
    </row>
    <row r="90" spans="1:11" s="16" customFormat="1" ht="18" customHeight="1">
      <c r="A90" s="15" t="s">
        <v>0</v>
      </c>
      <c r="B90" s="15" t="s">
        <v>0</v>
      </c>
      <c r="C90" s="15">
        <v>4010</v>
      </c>
      <c r="D90" s="22" t="s">
        <v>49</v>
      </c>
      <c r="E90" s="42">
        <v>0</v>
      </c>
      <c r="F90" s="42">
        <v>85252</v>
      </c>
      <c r="G90" s="42">
        <v>0</v>
      </c>
      <c r="H90" s="42">
        <v>85252</v>
      </c>
      <c r="I90" s="16" t="s">
        <v>0</v>
      </c>
      <c r="J90" s="16" t="s">
        <v>0</v>
      </c>
      <c r="K90" s="16" t="s">
        <v>0</v>
      </c>
    </row>
    <row r="91" spans="1:11" s="16" customFormat="1" ht="18" customHeight="1">
      <c r="A91" s="15" t="s">
        <v>0</v>
      </c>
      <c r="B91" s="15" t="s">
        <v>0</v>
      </c>
      <c r="C91" s="15">
        <v>4015</v>
      </c>
      <c r="D91" s="22" t="s">
        <v>49</v>
      </c>
      <c r="E91" s="42">
        <v>21819</v>
      </c>
      <c r="F91" s="42">
        <v>6315</v>
      </c>
      <c r="G91" s="42">
        <v>0</v>
      </c>
      <c r="H91" s="42">
        <v>28134</v>
      </c>
      <c r="I91" s="16" t="s">
        <v>0</v>
      </c>
      <c r="J91" s="16" t="s">
        <v>0</v>
      </c>
      <c r="K91" s="16" t="s">
        <v>0</v>
      </c>
    </row>
    <row r="92" spans="1:11" s="16" customFormat="1" ht="18" customHeight="1">
      <c r="A92" s="15" t="s">
        <v>0</v>
      </c>
      <c r="B92" s="15" t="s">
        <v>0</v>
      </c>
      <c r="C92" s="15">
        <v>4016</v>
      </c>
      <c r="D92" s="22" t="s">
        <v>49</v>
      </c>
      <c r="E92" s="42">
        <v>7273</v>
      </c>
      <c r="F92" s="42">
        <v>3372</v>
      </c>
      <c r="G92" s="42">
        <v>0</v>
      </c>
      <c r="H92" s="42">
        <v>10645</v>
      </c>
      <c r="I92" s="16" t="s">
        <v>0</v>
      </c>
      <c r="J92" s="16" t="s">
        <v>0</v>
      </c>
      <c r="K92" s="16" t="s">
        <v>0</v>
      </c>
    </row>
    <row r="93" spans="1:11" s="16" customFormat="1" ht="18" customHeight="1">
      <c r="A93" s="15" t="s">
        <v>0</v>
      </c>
      <c r="B93" s="15" t="s">
        <v>0</v>
      </c>
      <c r="C93" s="15">
        <v>4110</v>
      </c>
      <c r="D93" s="22" t="s">
        <v>50</v>
      </c>
      <c r="E93" s="42">
        <v>0</v>
      </c>
      <c r="F93" s="42">
        <v>15158</v>
      </c>
      <c r="G93" s="42">
        <v>0</v>
      </c>
      <c r="H93" s="42">
        <v>15158</v>
      </c>
      <c r="I93" s="16" t="s">
        <v>0</v>
      </c>
      <c r="J93" s="16" t="s">
        <v>0</v>
      </c>
      <c r="K93" s="16" t="s">
        <v>0</v>
      </c>
    </row>
    <row r="94" spans="1:11" s="16" customFormat="1" ht="18" customHeight="1">
      <c r="A94" s="15" t="s">
        <v>0</v>
      </c>
      <c r="B94" s="15" t="s">
        <v>0</v>
      </c>
      <c r="C94" s="15">
        <v>4115</v>
      </c>
      <c r="D94" s="22" t="s">
        <v>50</v>
      </c>
      <c r="E94" s="42">
        <v>4306</v>
      </c>
      <c r="F94" s="42">
        <v>542</v>
      </c>
      <c r="G94" s="42">
        <v>0</v>
      </c>
      <c r="H94" s="42">
        <v>4848</v>
      </c>
      <c r="I94" s="16" t="s">
        <v>0</v>
      </c>
      <c r="J94" s="16" t="s">
        <v>0</v>
      </c>
      <c r="K94" s="16" t="s">
        <v>0</v>
      </c>
    </row>
    <row r="95" spans="1:11" s="16" customFormat="1" ht="18" customHeight="1">
      <c r="A95" s="15" t="s">
        <v>0</v>
      </c>
      <c r="B95" s="15" t="s">
        <v>0</v>
      </c>
      <c r="C95" s="15">
        <v>4116</v>
      </c>
      <c r="D95" s="22" t="s">
        <v>50</v>
      </c>
      <c r="E95" s="42">
        <v>1436</v>
      </c>
      <c r="F95" s="42">
        <v>398</v>
      </c>
      <c r="G95" s="42">
        <v>0</v>
      </c>
      <c r="H95" s="42">
        <v>1834</v>
      </c>
      <c r="I95" s="16" t="s">
        <v>0</v>
      </c>
      <c r="J95" s="16" t="s">
        <v>0</v>
      </c>
      <c r="K95" s="16" t="s">
        <v>0</v>
      </c>
    </row>
    <row r="96" spans="1:11" s="16" customFormat="1" ht="18" customHeight="1">
      <c r="A96" s="15" t="s">
        <v>0</v>
      </c>
      <c r="B96" s="15" t="s">
        <v>0</v>
      </c>
      <c r="C96" s="15">
        <v>4120</v>
      </c>
      <c r="D96" s="22" t="s">
        <v>51</v>
      </c>
      <c r="E96" s="42">
        <v>0</v>
      </c>
      <c r="F96" s="42">
        <v>2091</v>
      </c>
      <c r="G96" s="42">
        <v>0</v>
      </c>
      <c r="H96" s="42">
        <v>2091</v>
      </c>
      <c r="I96" s="16" t="s">
        <v>0</v>
      </c>
      <c r="J96" s="16" t="s">
        <v>0</v>
      </c>
      <c r="K96" s="16" t="s">
        <v>0</v>
      </c>
    </row>
    <row r="97" spans="1:11" s="16" customFormat="1" ht="18" customHeight="1">
      <c r="A97" s="15" t="s">
        <v>0</v>
      </c>
      <c r="B97" s="15" t="s">
        <v>0</v>
      </c>
      <c r="C97" s="15">
        <v>4125</v>
      </c>
      <c r="D97" s="22" t="s">
        <v>51</v>
      </c>
      <c r="E97" s="42">
        <v>611</v>
      </c>
      <c r="F97" s="42">
        <v>78</v>
      </c>
      <c r="G97" s="42">
        <v>0</v>
      </c>
      <c r="H97" s="42">
        <v>689</v>
      </c>
      <c r="I97" s="16" t="s">
        <v>0</v>
      </c>
      <c r="J97" s="16" t="s">
        <v>0</v>
      </c>
      <c r="K97" s="16" t="s">
        <v>0</v>
      </c>
    </row>
    <row r="98" spans="1:11" s="16" customFormat="1" ht="18" customHeight="1">
      <c r="A98" s="15" t="s">
        <v>0</v>
      </c>
      <c r="B98" s="15" t="s">
        <v>0</v>
      </c>
      <c r="C98" s="15">
        <v>4126</v>
      </c>
      <c r="D98" s="22" t="s">
        <v>51</v>
      </c>
      <c r="E98" s="42">
        <v>204</v>
      </c>
      <c r="F98" s="42">
        <v>57</v>
      </c>
      <c r="G98" s="42">
        <v>0</v>
      </c>
      <c r="H98" s="42">
        <v>261</v>
      </c>
      <c r="I98" s="16" t="s">
        <v>0</v>
      </c>
      <c r="J98" s="16" t="s">
        <v>0</v>
      </c>
      <c r="K98" s="16" t="s">
        <v>0</v>
      </c>
    </row>
    <row r="99" spans="1:11" s="16" customFormat="1" ht="18" customHeight="1">
      <c r="A99" s="15" t="s">
        <v>0</v>
      </c>
      <c r="B99" s="15" t="s">
        <v>0</v>
      </c>
      <c r="C99" s="15">
        <v>4215</v>
      </c>
      <c r="D99" s="22" t="s">
        <v>47</v>
      </c>
      <c r="E99" s="42">
        <v>4233</v>
      </c>
      <c r="F99" s="42">
        <v>0</v>
      </c>
      <c r="G99" s="42">
        <v>2249</v>
      </c>
      <c r="H99" s="42">
        <v>1984</v>
      </c>
      <c r="I99" s="16" t="s">
        <v>0</v>
      </c>
      <c r="J99" s="16" t="s">
        <v>0</v>
      </c>
      <c r="K99" s="16" t="s">
        <v>0</v>
      </c>
    </row>
    <row r="100" spans="1:11" s="16" customFormat="1" ht="18" customHeight="1">
      <c r="A100" s="15" t="s">
        <v>0</v>
      </c>
      <c r="B100" s="15" t="s">
        <v>0</v>
      </c>
      <c r="C100" s="15">
        <v>4216</v>
      </c>
      <c r="D100" s="22" t="s">
        <v>47</v>
      </c>
      <c r="E100" s="42">
        <v>966</v>
      </c>
      <c r="F100" s="42">
        <v>0</v>
      </c>
      <c r="G100" s="42">
        <v>966</v>
      </c>
      <c r="H100" s="42">
        <v>0</v>
      </c>
      <c r="I100" s="16" t="s">
        <v>0</v>
      </c>
      <c r="J100" s="16" t="s">
        <v>0</v>
      </c>
      <c r="K100" s="16" t="s">
        <v>0</v>
      </c>
    </row>
    <row r="101" spans="1:11" s="16" customFormat="1" ht="18" customHeight="1">
      <c r="A101" s="15" t="s">
        <v>0</v>
      </c>
      <c r="B101" s="15" t="s">
        <v>0</v>
      </c>
      <c r="C101" s="15">
        <v>4300</v>
      </c>
      <c r="D101" s="22" t="s">
        <v>43</v>
      </c>
      <c r="E101" s="42">
        <v>0</v>
      </c>
      <c r="F101" s="42">
        <v>1100</v>
      </c>
      <c r="G101" s="42">
        <v>0</v>
      </c>
      <c r="H101" s="42">
        <v>1100</v>
      </c>
      <c r="I101" s="16" t="s">
        <v>0</v>
      </c>
      <c r="J101" s="16" t="s">
        <v>0</v>
      </c>
      <c r="K101" s="16" t="s">
        <v>0</v>
      </c>
    </row>
    <row r="102" spans="1:11" s="16" customFormat="1" ht="18" customHeight="1">
      <c r="A102" s="15" t="s">
        <v>0</v>
      </c>
      <c r="B102" s="15" t="s">
        <v>0</v>
      </c>
      <c r="C102" s="15">
        <v>4305</v>
      </c>
      <c r="D102" s="22" t="s">
        <v>43</v>
      </c>
      <c r="E102" s="42">
        <v>23605</v>
      </c>
      <c r="F102" s="42">
        <v>0</v>
      </c>
      <c r="G102" s="42">
        <v>4686</v>
      </c>
      <c r="H102" s="42">
        <v>18919</v>
      </c>
      <c r="I102" s="16" t="s">
        <v>0</v>
      </c>
      <c r="J102" s="16" t="s">
        <v>0</v>
      </c>
      <c r="K102" s="16" t="s">
        <v>0</v>
      </c>
    </row>
    <row r="103" spans="1:11" s="16" customFormat="1" ht="18" customHeight="1">
      <c r="A103" s="15" t="s">
        <v>0</v>
      </c>
      <c r="B103" s="15" t="s">
        <v>0</v>
      </c>
      <c r="C103" s="15">
        <v>4306</v>
      </c>
      <c r="D103" s="22" t="s">
        <v>43</v>
      </c>
      <c r="E103" s="42">
        <v>4227</v>
      </c>
      <c r="F103" s="42">
        <v>0</v>
      </c>
      <c r="G103" s="42">
        <v>4227</v>
      </c>
      <c r="H103" s="42">
        <v>0</v>
      </c>
      <c r="I103" s="16" t="s">
        <v>0</v>
      </c>
      <c r="J103" s="16" t="s">
        <v>0</v>
      </c>
      <c r="K103" s="16" t="s">
        <v>0</v>
      </c>
    </row>
    <row r="104" spans="1:11" s="21" customFormat="1" ht="25.5">
      <c r="A104" s="19" t="s">
        <v>0</v>
      </c>
      <c r="B104" s="19" t="s">
        <v>0</v>
      </c>
      <c r="C104" s="19">
        <v>6060</v>
      </c>
      <c r="D104" s="20" t="s">
        <v>48</v>
      </c>
      <c r="E104" s="26">
        <v>0</v>
      </c>
      <c r="F104" s="26">
        <v>124312</v>
      </c>
      <c r="G104" s="26">
        <v>0</v>
      </c>
      <c r="H104" s="26">
        <v>124312</v>
      </c>
      <c r="I104" s="21" t="s">
        <v>0</v>
      </c>
      <c r="J104" s="21" t="s">
        <v>0</v>
      </c>
      <c r="K104" s="21" t="s">
        <v>0</v>
      </c>
    </row>
    <row r="105" spans="1:11" s="39" customFormat="1" ht="27.75" customHeight="1">
      <c r="A105" s="40">
        <v>854</v>
      </c>
      <c r="B105" s="40" t="s">
        <v>0</v>
      </c>
      <c r="C105" s="40" t="s">
        <v>0</v>
      </c>
      <c r="D105" s="41" t="s">
        <v>79</v>
      </c>
      <c r="E105" s="43">
        <v>23247902</v>
      </c>
      <c r="F105" s="43">
        <v>3843375</v>
      </c>
      <c r="G105" s="43">
        <v>0</v>
      </c>
      <c r="H105" s="43">
        <v>27082277</v>
      </c>
      <c r="I105" s="39" t="s">
        <v>0</v>
      </c>
      <c r="J105" s="39" t="s">
        <v>0</v>
      </c>
      <c r="K105" s="39" t="s">
        <v>0</v>
      </c>
    </row>
    <row r="106" spans="1:11" s="18" customFormat="1" ht="18.75" customHeight="1">
      <c r="A106" s="17" t="s">
        <v>0</v>
      </c>
      <c r="B106" s="17">
        <v>85415</v>
      </c>
      <c r="C106" s="17" t="s">
        <v>0</v>
      </c>
      <c r="D106" s="23" t="s">
        <v>15</v>
      </c>
      <c r="E106" s="25">
        <v>7917312</v>
      </c>
      <c r="F106" s="25">
        <v>3843375</v>
      </c>
      <c r="G106" s="25">
        <v>0</v>
      </c>
      <c r="H106" s="25">
        <v>11751687</v>
      </c>
      <c r="I106" s="18" t="s">
        <v>0</v>
      </c>
      <c r="J106" s="18" t="s">
        <v>0</v>
      </c>
      <c r="K106" s="18" t="s">
        <v>0</v>
      </c>
    </row>
    <row r="107" spans="1:11" s="21" customFormat="1" ht="63.75">
      <c r="A107" s="19" t="s">
        <v>0</v>
      </c>
      <c r="B107" s="19" t="s">
        <v>0</v>
      </c>
      <c r="C107" s="19">
        <v>2888</v>
      </c>
      <c r="D107" s="20" t="s">
        <v>63</v>
      </c>
      <c r="E107" s="26">
        <v>5111516</v>
      </c>
      <c r="F107" s="26">
        <v>2588197</v>
      </c>
      <c r="G107" s="26">
        <v>0</v>
      </c>
      <c r="H107" s="26">
        <v>7699713</v>
      </c>
      <c r="I107" s="21" t="s">
        <v>0</v>
      </c>
      <c r="J107" s="21" t="s">
        <v>0</v>
      </c>
      <c r="K107" s="21" t="s">
        <v>0</v>
      </c>
    </row>
    <row r="108" spans="1:11" s="21" customFormat="1" ht="63.75">
      <c r="A108" s="19" t="s">
        <v>0</v>
      </c>
      <c r="B108" s="19" t="s">
        <v>0</v>
      </c>
      <c r="C108" s="19">
        <v>2889</v>
      </c>
      <c r="D108" s="20" t="s">
        <v>63</v>
      </c>
      <c r="E108" s="26">
        <v>2399897</v>
      </c>
      <c r="F108" s="26">
        <v>1215178</v>
      </c>
      <c r="G108" s="26">
        <v>0</v>
      </c>
      <c r="H108" s="26">
        <v>3615075</v>
      </c>
      <c r="I108" s="21" t="s">
        <v>0</v>
      </c>
      <c r="J108" s="21" t="s">
        <v>0</v>
      </c>
      <c r="K108" s="21" t="s">
        <v>0</v>
      </c>
    </row>
    <row r="109" spans="1:11" s="16" customFormat="1" ht="15" customHeight="1">
      <c r="A109" s="15" t="s">
        <v>0</v>
      </c>
      <c r="B109" s="15" t="s">
        <v>0</v>
      </c>
      <c r="C109" s="15">
        <v>3248</v>
      </c>
      <c r="D109" s="22" t="s">
        <v>68</v>
      </c>
      <c r="E109" s="42">
        <v>3266</v>
      </c>
      <c r="F109" s="42">
        <v>27220</v>
      </c>
      <c r="G109" s="42">
        <v>0</v>
      </c>
      <c r="H109" s="42">
        <v>30486</v>
      </c>
      <c r="I109" s="16" t="s">
        <v>0</v>
      </c>
      <c r="J109" s="16" t="s">
        <v>0</v>
      </c>
      <c r="K109" s="16" t="s">
        <v>0</v>
      </c>
    </row>
    <row r="110" spans="1:11" s="16" customFormat="1" ht="15" customHeight="1">
      <c r="A110" s="15" t="s">
        <v>0</v>
      </c>
      <c r="B110" s="15" t="s">
        <v>0</v>
      </c>
      <c r="C110" s="15">
        <v>3249</v>
      </c>
      <c r="D110" s="22" t="s">
        <v>68</v>
      </c>
      <c r="E110" s="42">
        <v>1534</v>
      </c>
      <c r="F110" s="42">
        <v>12780</v>
      </c>
      <c r="G110" s="42">
        <v>0</v>
      </c>
      <c r="H110" s="42">
        <v>14314</v>
      </c>
      <c r="I110" s="16" t="s">
        <v>0</v>
      </c>
      <c r="J110" s="16" t="s">
        <v>0</v>
      </c>
      <c r="K110" s="16" t="s">
        <v>0</v>
      </c>
    </row>
    <row r="111" spans="1:11" s="39" customFormat="1" ht="26.25" customHeight="1">
      <c r="A111" s="40">
        <v>921</v>
      </c>
      <c r="B111" s="40" t="s">
        <v>0</v>
      </c>
      <c r="C111" s="40" t="s">
        <v>0</v>
      </c>
      <c r="D111" s="41" t="s">
        <v>77</v>
      </c>
      <c r="E111" s="43">
        <v>93753623</v>
      </c>
      <c r="F111" s="43">
        <v>23550</v>
      </c>
      <c r="G111" s="43">
        <v>0</v>
      </c>
      <c r="H111" s="43">
        <v>93777173</v>
      </c>
      <c r="I111" s="39" t="s">
        <v>0</v>
      </c>
      <c r="J111" s="39" t="s">
        <v>0</v>
      </c>
      <c r="K111" s="39" t="s">
        <v>0</v>
      </c>
    </row>
    <row r="112" spans="1:11" s="18" customFormat="1" ht="18.75" customHeight="1">
      <c r="A112" s="17" t="s">
        <v>0</v>
      </c>
      <c r="B112" s="17">
        <v>92109</v>
      </c>
      <c r="C112" s="17" t="s">
        <v>0</v>
      </c>
      <c r="D112" s="23" t="s">
        <v>69</v>
      </c>
      <c r="E112" s="25">
        <v>7176987</v>
      </c>
      <c r="F112" s="25">
        <v>23550</v>
      </c>
      <c r="G112" s="25">
        <v>0</v>
      </c>
      <c r="H112" s="25">
        <v>7200537</v>
      </c>
      <c r="I112" s="18" t="s">
        <v>0</v>
      </c>
      <c r="J112" s="18" t="s">
        <v>0</v>
      </c>
      <c r="K112" s="18" t="s">
        <v>0</v>
      </c>
    </row>
    <row r="113" spans="1:11" s="21" customFormat="1" ht="51">
      <c r="A113" s="19" t="s">
        <v>0</v>
      </c>
      <c r="B113" s="19" t="s">
        <v>0</v>
      </c>
      <c r="C113" s="19">
        <v>6220</v>
      </c>
      <c r="D113" s="20" t="s">
        <v>64</v>
      </c>
      <c r="E113" s="26">
        <v>3151297</v>
      </c>
      <c r="F113" s="26">
        <v>23550</v>
      </c>
      <c r="G113" s="26">
        <v>0</v>
      </c>
      <c r="H113" s="26">
        <v>3174847</v>
      </c>
      <c r="I113" s="21" t="s">
        <v>0</v>
      </c>
      <c r="J113" s="21" t="s">
        <v>0</v>
      </c>
      <c r="K113" s="21" t="s">
        <v>0</v>
      </c>
    </row>
  </sheetData>
  <mergeCells count="1">
    <mergeCell ref="A5:H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.57421875" style="48" bestFit="1" customWidth="1"/>
    <col min="2" max="2" width="3.57421875" style="48" customWidth="1"/>
    <col min="3" max="3" width="48.7109375" style="48" customWidth="1"/>
    <col min="4" max="4" width="14.00390625" style="48" customWidth="1"/>
    <col min="5" max="5" width="12.7109375" style="55" customWidth="1"/>
    <col min="6" max="6" width="13.57421875" style="55" customWidth="1"/>
    <col min="7" max="8" width="4.28125" style="56" customWidth="1"/>
    <col min="9" max="16384" width="9.140625" style="48" customWidth="1"/>
  </cols>
  <sheetData>
    <row r="1" spans="4:8" ht="12.75" customHeight="1">
      <c r="D1" s="49"/>
      <c r="E1" s="176" t="s">
        <v>82</v>
      </c>
      <c r="F1" s="176"/>
      <c r="G1" s="176"/>
      <c r="H1" s="50"/>
    </row>
    <row r="2" spans="4:8" ht="12.75" customHeight="1">
      <c r="D2" s="49"/>
      <c r="E2" s="176" t="s">
        <v>17</v>
      </c>
      <c r="F2" s="176"/>
      <c r="G2" s="176"/>
      <c r="H2" s="50"/>
    </row>
    <row r="3" spans="4:8" ht="12.75" customHeight="1">
      <c r="D3" s="49"/>
      <c r="E3" s="176" t="s">
        <v>83</v>
      </c>
      <c r="F3" s="176"/>
      <c r="G3" s="176"/>
      <c r="H3" s="50"/>
    </row>
    <row r="4" spans="1:8" ht="10.5" customHeight="1">
      <c r="A4" s="177"/>
      <c r="B4" s="177"/>
      <c r="C4" s="177"/>
      <c r="D4" s="177"/>
      <c r="E4" s="52"/>
      <c r="F4" s="52"/>
      <c r="G4" s="53"/>
      <c r="H4" s="53"/>
    </row>
    <row r="5" spans="1:8" s="55" customFormat="1" ht="18.75" customHeight="1">
      <c r="A5" s="173" t="s">
        <v>84</v>
      </c>
      <c r="B5" s="173"/>
      <c r="C5" s="174"/>
      <c r="D5" s="174"/>
      <c r="E5" s="174"/>
      <c r="F5" s="174"/>
      <c r="G5" s="54"/>
      <c r="H5" s="54"/>
    </row>
    <row r="6" spans="1:8" s="55" customFormat="1" ht="12.75">
      <c r="A6" s="173" t="s">
        <v>85</v>
      </c>
      <c r="B6" s="173"/>
      <c r="C6" s="173"/>
      <c r="D6" s="173"/>
      <c r="E6" s="173"/>
      <c r="F6" s="173"/>
      <c r="G6" s="53"/>
      <c r="H6" s="53"/>
    </row>
    <row r="7" spans="1:8" s="55" customFormat="1" ht="12.75">
      <c r="A7" s="173" t="s">
        <v>86</v>
      </c>
      <c r="B7" s="173"/>
      <c r="C7" s="173"/>
      <c r="D7" s="173"/>
      <c r="E7" s="173"/>
      <c r="F7" s="173"/>
      <c r="G7" s="53"/>
      <c r="H7" s="53"/>
    </row>
    <row r="8" spans="1:8" ht="11.25" customHeight="1">
      <c r="A8" s="51"/>
      <c r="B8" s="51"/>
      <c r="C8" s="51"/>
      <c r="D8" s="51"/>
      <c r="E8" s="52"/>
      <c r="F8" s="52"/>
      <c r="G8" s="53"/>
      <c r="H8" s="53"/>
    </row>
    <row r="9" ht="9.75" customHeight="1" thickBot="1"/>
    <row r="10" spans="1:8" s="63" customFormat="1" ht="54" customHeight="1" thickBot="1">
      <c r="A10" s="57" t="s">
        <v>87</v>
      </c>
      <c r="B10" s="58" t="s">
        <v>21</v>
      </c>
      <c r="C10" s="59" t="s">
        <v>22</v>
      </c>
      <c r="D10" s="59" t="s">
        <v>88</v>
      </c>
      <c r="E10" s="60" t="s">
        <v>89</v>
      </c>
      <c r="F10" s="60" t="s">
        <v>26</v>
      </c>
      <c r="G10" s="61"/>
      <c r="H10" s="62"/>
    </row>
    <row r="11" spans="1:8" s="70" customFormat="1" ht="13.5" thickBot="1">
      <c r="A11" s="64">
        <v>1</v>
      </c>
      <c r="B11" s="65">
        <v>2</v>
      </c>
      <c r="C11" s="66">
        <v>3</v>
      </c>
      <c r="D11" s="66">
        <v>5</v>
      </c>
      <c r="E11" s="67">
        <v>6</v>
      </c>
      <c r="F11" s="67">
        <v>7</v>
      </c>
      <c r="G11" s="68"/>
      <c r="H11" s="69"/>
    </row>
    <row r="12" spans="1:8" s="78" customFormat="1" ht="16.5" customHeight="1" thickBot="1">
      <c r="A12" s="71">
        <v>1</v>
      </c>
      <c r="B12" s="72"/>
      <c r="C12" s="73" t="s">
        <v>90</v>
      </c>
      <c r="D12" s="74">
        <v>466939010</v>
      </c>
      <c r="E12" s="75">
        <v>3983838</v>
      </c>
      <c r="F12" s="75">
        <f>SUM(D12+E12)</f>
        <v>470922848</v>
      </c>
      <c r="G12" s="76"/>
      <c r="H12" s="77"/>
    </row>
    <row r="13" spans="1:8" s="78" customFormat="1" ht="16.5" customHeight="1" thickBot="1">
      <c r="A13" s="71">
        <v>2</v>
      </c>
      <c r="B13" s="72"/>
      <c r="C13" s="73" t="s">
        <v>91</v>
      </c>
      <c r="D13" s="74">
        <f>D14+D18+D19+D21+D23+D25+D24+D22+D20</f>
        <v>201973433</v>
      </c>
      <c r="E13" s="74">
        <f>E14+E18+E19+E21+E23+E25+E24+E22+E20</f>
        <v>-360820</v>
      </c>
      <c r="F13" s="74">
        <f>F14+F18+F19+F21+F23+F25+F24+F22+F20</f>
        <v>201612613</v>
      </c>
      <c r="G13" s="79"/>
      <c r="H13" s="80"/>
    </row>
    <row r="14" spans="1:8" s="70" customFormat="1" ht="15" customHeight="1">
      <c r="A14" s="81">
        <v>3</v>
      </c>
      <c r="B14" s="82">
        <v>952</v>
      </c>
      <c r="C14" s="83" t="s">
        <v>92</v>
      </c>
      <c r="D14" s="84">
        <f>D15+D16+D17</f>
        <v>96710120</v>
      </c>
      <c r="E14" s="84">
        <f>E15+E16+E17</f>
        <v>-351182</v>
      </c>
      <c r="F14" s="85">
        <f>D14+E14</f>
        <v>96358938</v>
      </c>
      <c r="G14" s="86"/>
      <c r="H14" s="87"/>
    </row>
    <row r="15" spans="1:8" ht="26.25" customHeight="1">
      <c r="A15" s="88" t="s">
        <v>93</v>
      </c>
      <c r="B15" s="82"/>
      <c r="C15" s="89" t="s">
        <v>94</v>
      </c>
      <c r="D15" s="90">
        <v>79518038</v>
      </c>
      <c r="E15" s="91">
        <v>-351182</v>
      </c>
      <c r="F15" s="85">
        <f aca="true" t="shared" si="0" ref="F15:F25">D15+E15</f>
        <v>79166856</v>
      </c>
      <c r="G15" s="86"/>
      <c r="H15" s="87"/>
    </row>
    <row r="16" spans="1:8" ht="25.5" customHeight="1">
      <c r="A16" s="88" t="s">
        <v>95</v>
      </c>
      <c r="B16" s="82"/>
      <c r="C16" s="89" t="s">
        <v>96</v>
      </c>
      <c r="D16" s="90">
        <v>11702082</v>
      </c>
      <c r="E16" s="91">
        <v>0</v>
      </c>
      <c r="F16" s="85">
        <f t="shared" si="0"/>
        <v>11702082</v>
      </c>
      <c r="G16" s="86"/>
      <c r="H16" s="87"/>
    </row>
    <row r="17" spans="1:8" ht="25.5" customHeight="1">
      <c r="A17" s="88" t="s">
        <v>97</v>
      </c>
      <c r="B17" s="82"/>
      <c r="C17" s="89" t="s">
        <v>98</v>
      </c>
      <c r="D17" s="90">
        <v>5490000</v>
      </c>
      <c r="E17" s="91">
        <v>0</v>
      </c>
      <c r="F17" s="85">
        <f t="shared" si="0"/>
        <v>5490000</v>
      </c>
      <c r="G17" s="86"/>
      <c r="H17" s="87"/>
    </row>
    <row r="18" spans="1:8" s="96" customFormat="1" ht="15" customHeight="1">
      <c r="A18" s="92">
        <v>4</v>
      </c>
      <c r="B18" s="93">
        <v>903</v>
      </c>
      <c r="C18" s="94" t="s">
        <v>99</v>
      </c>
      <c r="D18" s="95">
        <v>51287174</v>
      </c>
      <c r="E18" s="91">
        <v>634260</v>
      </c>
      <c r="F18" s="85">
        <f t="shared" si="0"/>
        <v>51921434</v>
      </c>
      <c r="G18" s="86"/>
      <c r="H18" s="87"/>
    </row>
    <row r="19" spans="1:8" s="96" customFormat="1" ht="15" customHeight="1">
      <c r="A19" s="92">
        <v>5</v>
      </c>
      <c r="B19" s="93">
        <v>952</v>
      </c>
      <c r="C19" s="94" t="s">
        <v>100</v>
      </c>
      <c r="D19" s="95">
        <v>2786073</v>
      </c>
      <c r="E19" s="91">
        <v>181255</v>
      </c>
      <c r="F19" s="85">
        <f t="shared" si="0"/>
        <v>2967328</v>
      </c>
      <c r="G19" s="86"/>
      <c r="H19" s="87"/>
    </row>
    <row r="20" spans="1:8" s="96" customFormat="1" ht="15" customHeight="1">
      <c r="A20" s="92">
        <v>6</v>
      </c>
      <c r="B20" s="93">
        <v>952</v>
      </c>
      <c r="C20" s="94" t="s">
        <v>101</v>
      </c>
      <c r="D20" s="95">
        <v>20054000</v>
      </c>
      <c r="E20" s="91">
        <v>-825153</v>
      </c>
      <c r="F20" s="85">
        <f t="shared" si="0"/>
        <v>19228847</v>
      </c>
      <c r="G20" s="86"/>
      <c r="H20" s="87"/>
    </row>
    <row r="21" spans="1:8" ht="15" customHeight="1">
      <c r="A21" s="97">
        <v>7</v>
      </c>
      <c r="B21" s="98">
        <v>952</v>
      </c>
      <c r="C21" s="99" t="s">
        <v>102</v>
      </c>
      <c r="D21" s="100">
        <v>3200000</v>
      </c>
      <c r="E21" s="91">
        <v>0</v>
      </c>
      <c r="F21" s="85">
        <f t="shared" si="0"/>
        <v>3200000</v>
      </c>
      <c r="G21" s="86"/>
      <c r="H21" s="87"/>
    </row>
    <row r="22" spans="1:8" ht="25.5">
      <c r="A22" s="88">
        <v>8</v>
      </c>
      <c r="B22" s="82">
        <v>952</v>
      </c>
      <c r="C22" s="89" t="s">
        <v>103</v>
      </c>
      <c r="D22" s="90">
        <v>8383638</v>
      </c>
      <c r="E22" s="91">
        <v>0</v>
      </c>
      <c r="F22" s="85">
        <f t="shared" si="0"/>
        <v>8383638</v>
      </c>
      <c r="G22" s="86"/>
      <c r="H22" s="87"/>
    </row>
    <row r="23" spans="1:8" ht="15" customHeight="1">
      <c r="A23" s="88">
        <v>9</v>
      </c>
      <c r="B23" s="82">
        <v>952</v>
      </c>
      <c r="C23" s="89" t="s">
        <v>104</v>
      </c>
      <c r="D23" s="90">
        <v>11068681</v>
      </c>
      <c r="E23" s="101">
        <v>0</v>
      </c>
      <c r="F23" s="85">
        <f t="shared" si="0"/>
        <v>11068681</v>
      </c>
      <c r="G23" s="86"/>
      <c r="H23" s="87"/>
    </row>
    <row r="24" spans="1:8" ht="15" customHeight="1" hidden="1">
      <c r="A24" s="102"/>
      <c r="B24" s="103"/>
      <c r="C24" s="104" t="s">
        <v>105</v>
      </c>
      <c r="D24" s="105">
        <v>0</v>
      </c>
      <c r="E24" s="106">
        <v>0</v>
      </c>
      <c r="F24" s="85">
        <f t="shared" si="0"/>
        <v>0</v>
      </c>
      <c r="G24" s="86"/>
      <c r="H24" s="87"/>
    </row>
    <row r="25" spans="1:8" ht="15" customHeight="1" thickBot="1">
      <c r="A25" s="92">
        <v>10</v>
      </c>
      <c r="B25" s="93">
        <v>957</v>
      </c>
      <c r="C25" s="94" t="s">
        <v>106</v>
      </c>
      <c r="D25" s="95">
        <v>8483747</v>
      </c>
      <c r="E25" s="106">
        <v>0</v>
      </c>
      <c r="F25" s="85">
        <f t="shared" si="0"/>
        <v>8483747</v>
      </c>
      <c r="G25" s="86"/>
      <c r="H25" s="87"/>
    </row>
    <row r="26" spans="1:8" s="113" customFormat="1" ht="15" customHeight="1" thickBot="1">
      <c r="A26" s="107">
        <v>11</v>
      </c>
      <c r="B26" s="108"/>
      <c r="C26" s="109" t="s">
        <v>107</v>
      </c>
      <c r="D26" s="110">
        <f>D12+D13</f>
        <v>668912443</v>
      </c>
      <c r="E26" s="110">
        <f>E12+E13</f>
        <v>3623018</v>
      </c>
      <c r="F26" s="110">
        <f>F12+F13</f>
        <v>672535461</v>
      </c>
      <c r="G26" s="111"/>
      <c r="H26" s="112"/>
    </row>
    <row r="27" spans="1:8" ht="15" customHeight="1" thickBot="1">
      <c r="A27" s="114"/>
      <c r="B27" s="115"/>
      <c r="C27" s="116"/>
      <c r="D27" s="117"/>
      <c r="E27" s="75"/>
      <c r="F27" s="75"/>
      <c r="G27" s="76"/>
      <c r="H27" s="77"/>
    </row>
    <row r="28" spans="1:8" s="78" customFormat="1" ht="16.5" customHeight="1" thickBot="1">
      <c r="A28" s="71">
        <v>12</v>
      </c>
      <c r="B28" s="72"/>
      <c r="C28" s="73" t="s">
        <v>108</v>
      </c>
      <c r="D28" s="74">
        <v>613646821</v>
      </c>
      <c r="E28" s="118">
        <v>3730522</v>
      </c>
      <c r="F28" s="119">
        <f>D28+E28</f>
        <v>617377343</v>
      </c>
      <c r="G28" s="120"/>
      <c r="H28" s="121"/>
    </row>
    <row r="29" spans="1:8" s="78" customFormat="1" ht="16.5" customHeight="1" thickBot="1">
      <c r="A29" s="71">
        <v>13</v>
      </c>
      <c r="B29" s="72"/>
      <c r="C29" s="73" t="s">
        <v>109</v>
      </c>
      <c r="D29" s="122">
        <f>SUM(D30:D32)</f>
        <v>55265622</v>
      </c>
      <c r="E29" s="123">
        <f>SUM(E30:E32)</f>
        <v>-107504</v>
      </c>
      <c r="F29" s="123">
        <f>D29+E29</f>
        <v>55158118</v>
      </c>
      <c r="G29" s="124"/>
      <c r="H29" s="125"/>
    </row>
    <row r="30" spans="1:8" s="78" customFormat="1" ht="16.5" customHeight="1">
      <c r="A30" s="126">
        <v>14</v>
      </c>
      <c r="B30" s="127">
        <v>991</v>
      </c>
      <c r="C30" s="128" t="s">
        <v>110</v>
      </c>
      <c r="D30" s="129">
        <v>300000</v>
      </c>
      <c r="E30" s="130">
        <v>0</v>
      </c>
      <c r="F30" s="131">
        <f>D30+E30</f>
        <v>300000</v>
      </c>
      <c r="G30" s="125"/>
      <c r="H30" s="125"/>
    </row>
    <row r="31" spans="1:8" ht="15" customHeight="1">
      <c r="A31" s="88">
        <v>15</v>
      </c>
      <c r="B31" s="82">
        <v>992</v>
      </c>
      <c r="C31" s="89" t="s">
        <v>111</v>
      </c>
      <c r="D31" s="132">
        <v>9000000</v>
      </c>
      <c r="E31" s="85">
        <v>0</v>
      </c>
      <c r="F31" s="85">
        <f>D31+E31</f>
        <v>9000000</v>
      </c>
      <c r="G31" s="87"/>
      <c r="H31" s="87"/>
    </row>
    <row r="32" spans="1:8" ht="15" customHeight="1" thickBot="1">
      <c r="A32" s="92">
        <v>16</v>
      </c>
      <c r="B32" s="93">
        <v>963</v>
      </c>
      <c r="C32" s="94" t="s">
        <v>112</v>
      </c>
      <c r="D32" s="95">
        <v>45965622</v>
      </c>
      <c r="E32" s="133">
        <v>-107504</v>
      </c>
      <c r="F32" s="85">
        <f>D32+E32</f>
        <v>45858118</v>
      </c>
      <c r="G32" s="86"/>
      <c r="H32" s="87"/>
    </row>
    <row r="33" spans="1:8" s="113" customFormat="1" ht="15" customHeight="1" thickBot="1">
      <c r="A33" s="107">
        <v>17</v>
      </c>
      <c r="B33" s="108"/>
      <c r="C33" s="109" t="s">
        <v>113</v>
      </c>
      <c r="D33" s="110">
        <f>D28+D29</f>
        <v>668912443</v>
      </c>
      <c r="E33" s="110">
        <f>E28+E29</f>
        <v>3623018</v>
      </c>
      <c r="F33" s="110">
        <f>F28+F29</f>
        <v>672535461</v>
      </c>
      <c r="G33" s="111"/>
      <c r="H33" s="112"/>
    </row>
    <row r="34" spans="1:8" s="113" customFormat="1" ht="15" customHeight="1" thickBot="1">
      <c r="A34" s="134"/>
      <c r="B34" s="108"/>
      <c r="C34" s="135"/>
      <c r="D34" s="136"/>
      <c r="E34" s="137"/>
      <c r="F34" s="137"/>
      <c r="G34" s="138"/>
      <c r="H34" s="139"/>
    </row>
    <row r="35" spans="1:8" s="78" customFormat="1" ht="16.5" customHeight="1" thickBot="1">
      <c r="A35" s="71">
        <v>18</v>
      </c>
      <c r="B35" s="72"/>
      <c r="C35" s="73" t="s">
        <v>114</v>
      </c>
      <c r="D35" s="140">
        <f>D26-D33</f>
        <v>0</v>
      </c>
      <c r="E35" s="140">
        <f>E26-E33</f>
        <v>0</v>
      </c>
      <c r="F35" s="140">
        <f>F26-F33</f>
        <v>0</v>
      </c>
      <c r="G35" s="141"/>
      <c r="H35" s="142"/>
    </row>
    <row r="36" spans="1:8" s="78" customFormat="1" ht="16.5" customHeight="1" thickBot="1">
      <c r="A36" s="143"/>
      <c r="B36" s="144"/>
      <c r="C36" s="145"/>
      <c r="D36" s="146"/>
      <c r="E36" s="137"/>
      <c r="F36" s="137"/>
      <c r="G36" s="138"/>
      <c r="H36" s="139"/>
    </row>
    <row r="37" spans="1:8" s="78" customFormat="1" ht="16.5" customHeight="1" thickBot="1">
      <c r="A37" s="71">
        <v>19</v>
      </c>
      <c r="B37" s="72"/>
      <c r="C37" s="73" t="s">
        <v>115</v>
      </c>
      <c r="D37" s="122">
        <f>D12-D28</f>
        <v>-146707811</v>
      </c>
      <c r="E37" s="122">
        <f>E12-E28</f>
        <v>253316</v>
      </c>
      <c r="F37" s="122">
        <f>F12-F28</f>
        <v>-146454495</v>
      </c>
      <c r="G37" s="147"/>
      <c r="H37" s="148"/>
    </row>
    <row r="38" spans="1:8" s="78" customFormat="1" ht="16.5" customHeight="1" thickBot="1">
      <c r="A38" s="143"/>
      <c r="B38" s="144"/>
      <c r="C38" s="145"/>
      <c r="D38" s="146"/>
      <c r="E38" s="149"/>
      <c r="F38" s="149"/>
      <c r="G38" s="138"/>
      <c r="H38" s="139"/>
    </row>
    <row r="39" spans="1:8" s="78" customFormat="1" ht="16.5" customHeight="1" thickBot="1">
      <c r="A39" s="71">
        <v>20</v>
      </c>
      <c r="B39" s="72"/>
      <c r="C39" s="73" t="s">
        <v>116</v>
      </c>
      <c r="D39" s="122">
        <f>SUM(D40:D42)</f>
        <v>146707811</v>
      </c>
      <c r="E39" s="119">
        <f>SUM(E40:E42)</f>
        <v>-253316</v>
      </c>
      <c r="F39" s="119">
        <f>SUM(F40:F42)</f>
        <v>146454495</v>
      </c>
      <c r="G39" s="120"/>
      <c r="H39" s="121"/>
    </row>
    <row r="40" spans="1:8" ht="15" customHeight="1">
      <c r="A40" s="150">
        <v>21</v>
      </c>
      <c r="B40" s="151"/>
      <c r="C40" s="152" t="s">
        <v>117</v>
      </c>
      <c r="D40" s="153">
        <v>13705190</v>
      </c>
      <c r="E40" s="154">
        <v>741764</v>
      </c>
      <c r="F40" s="155">
        <f>D40+E40</f>
        <v>14446954</v>
      </c>
      <c r="G40" s="139"/>
      <c r="H40" s="139"/>
    </row>
    <row r="41" spans="1:8" ht="15" customHeight="1">
      <c r="A41" s="97">
        <v>22</v>
      </c>
      <c r="B41" s="156"/>
      <c r="C41" s="99" t="s">
        <v>118</v>
      </c>
      <c r="D41" s="100">
        <v>130618874</v>
      </c>
      <c r="E41" s="157">
        <v>-995080</v>
      </c>
      <c r="F41" s="158">
        <f>D41+E41</f>
        <v>129623794</v>
      </c>
      <c r="G41" s="139"/>
      <c r="H41" s="139"/>
    </row>
    <row r="42" spans="1:8" ht="15" customHeight="1" thickBot="1">
      <c r="A42" s="159">
        <v>23</v>
      </c>
      <c r="B42" s="160"/>
      <c r="C42" s="161" t="s">
        <v>106</v>
      </c>
      <c r="D42" s="162">
        <v>2383747</v>
      </c>
      <c r="E42" s="163">
        <v>0</v>
      </c>
      <c r="F42" s="164">
        <f>D42+E42</f>
        <v>2383747</v>
      </c>
      <c r="G42" s="139"/>
      <c r="H42" s="139"/>
    </row>
    <row r="43" spans="1:8" ht="15" customHeight="1" hidden="1">
      <c r="A43" s="165"/>
      <c r="B43" s="165"/>
      <c r="C43" s="166" t="s">
        <v>119</v>
      </c>
      <c r="D43" s="167"/>
      <c r="E43" s="168"/>
      <c r="F43" s="139"/>
      <c r="G43" s="139"/>
      <c r="H43" s="139"/>
    </row>
    <row r="44" spans="1:8" ht="24" customHeight="1" hidden="1">
      <c r="A44" s="165" t="s">
        <v>120</v>
      </c>
      <c r="B44" s="165"/>
      <c r="C44" s="166" t="s">
        <v>121</v>
      </c>
      <c r="D44" s="139">
        <f>D16+D17+D21</f>
        <v>20392082</v>
      </c>
      <c r="E44" s="168"/>
      <c r="F44" s="139">
        <f>F16+F17+F21</f>
        <v>20392082</v>
      </c>
      <c r="G44" s="139"/>
      <c r="H44" s="139"/>
    </row>
    <row r="45" spans="1:8" ht="15" customHeight="1" hidden="1">
      <c r="A45" s="165" t="s">
        <v>122</v>
      </c>
      <c r="B45" s="165"/>
      <c r="C45" s="166" t="s">
        <v>123</v>
      </c>
      <c r="D45" s="139">
        <f>D41-D44</f>
        <v>110226792</v>
      </c>
      <c r="E45" s="168"/>
      <c r="F45" s="139">
        <f>F41-F44</f>
        <v>109231712</v>
      </c>
      <c r="G45" s="139"/>
      <c r="H45" s="139"/>
    </row>
    <row r="46" spans="5:8" ht="11.25" customHeight="1">
      <c r="E46" s="169"/>
      <c r="F46" s="169"/>
      <c r="G46" s="121"/>
      <c r="H46" s="121"/>
    </row>
    <row r="47" spans="1:8" ht="1.5" customHeight="1">
      <c r="A47" s="175"/>
      <c r="B47" s="175"/>
      <c r="C47" s="175"/>
      <c r="D47" s="175"/>
      <c r="E47" s="121"/>
      <c r="F47" s="170"/>
      <c r="G47" s="121"/>
      <c r="H47" s="121"/>
    </row>
  </sheetData>
  <mergeCells count="8">
    <mergeCell ref="E1:G1"/>
    <mergeCell ref="E2:G2"/>
    <mergeCell ref="E3:G3"/>
    <mergeCell ref="A4:D4"/>
    <mergeCell ref="A5:F5"/>
    <mergeCell ref="A6:F6"/>
    <mergeCell ref="A7:F7"/>
    <mergeCell ref="A47:D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b.kwintal</dc:creator>
  <cp:keywords/>
  <dc:description/>
  <cp:lastModifiedBy>a.piórkowska</cp:lastModifiedBy>
  <cp:lastPrinted>2006-08-18T12:43:15Z</cp:lastPrinted>
  <dcterms:created xsi:type="dcterms:W3CDTF">2006-08-17T19:54:21Z</dcterms:created>
  <dcterms:modified xsi:type="dcterms:W3CDTF">2006-08-21T09:02:21Z</dcterms:modified>
  <cp:category/>
  <cp:version/>
  <cp:contentType/>
  <cp:contentStatus/>
</cp:coreProperties>
</file>