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33" activeTab="0"/>
  </bookViews>
  <sheets>
    <sheet name="zimowe utrzymania" sheetId="1" r:id="rId1"/>
    <sheet name="Arkusz1" sheetId="2" r:id="rId2"/>
  </sheets>
  <definedNames>
    <definedName name="_xlnm.Print_Area" localSheetId="0">'zimowe utrzymania'!$A$1:$P$16</definedName>
  </definedNames>
  <calcPr fullCalcOnLoad="1"/>
</workbook>
</file>

<file path=xl/sharedStrings.xml><?xml version="1.0" encoding="utf-8"?>
<sst xmlns="http://schemas.openxmlformats.org/spreadsheetml/2006/main" count="26" uniqueCount="26">
  <si>
    <t>Załącznik do Uchwały Nr ………………..………</t>
  </si>
  <si>
    <t>Sejmiku Województwa Kujawsko - Pomorskiego</t>
  </si>
  <si>
    <t>z dnia …………………………………...2006 roku</t>
  </si>
  <si>
    <t>Wojewódzki Program Zimowego Utrzymania Dróg Wojewódzkich na lata 2007-2013</t>
  </si>
  <si>
    <t>Lp.</t>
  </si>
  <si>
    <t>Dział</t>
  </si>
  <si>
    <t xml:space="preserve">Wieloletnie zadanie </t>
  </si>
  <si>
    <t>Jednostka realizująca</t>
  </si>
  <si>
    <t>Okres realizacji zadania rozp./zakoń.</t>
  </si>
  <si>
    <t>Łączne nakłady finansowe</t>
  </si>
  <si>
    <t>Poniesione nakłady do 2006</t>
  </si>
  <si>
    <t>Nakłady do poniesienia w latach 2007-2015</t>
  </si>
  <si>
    <t>z Budżetu Województwa</t>
  </si>
  <si>
    <t>Inne źródła finansowania</t>
  </si>
  <si>
    <t>Rozdział</t>
  </si>
  <si>
    <t>ogółem</t>
  </si>
  <si>
    <t>TRANSPORT I ŁĄCZNOŚĆ</t>
  </si>
  <si>
    <t>x</t>
  </si>
  <si>
    <t>1. Materiały do zimowego utrzymania dróg</t>
  </si>
  <si>
    <t>Zarząd Dróg Wojewódzkich w Bydgoszczy</t>
  </si>
  <si>
    <t>2007-2013</t>
  </si>
  <si>
    <t>2. Zimowe utrzymanie dróg</t>
  </si>
  <si>
    <t>Razem dział 600</t>
  </si>
  <si>
    <t>Ogółem</t>
  </si>
  <si>
    <t>materiały</t>
  </si>
  <si>
    <t>zimowe utrz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</si>
</sst>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4"/>
      <name val="Verdana"/>
      <family val="2"/>
    </font>
    <font>
      <b/>
      <sz val="9"/>
      <name val="Verdana"/>
      <family val="2"/>
    </font>
    <font>
      <b/>
      <i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20"/>
      <name val="Arial CE"/>
      <family val="0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view="pageBreakPreview" zoomScaleNormal="50" zoomScaleSheetLayoutView="100" workbookViewId="0" topLeftCell="E1">
      <selection activeCell="A6" sqref="A6:N7"/>
    </sheetView>
  </sheetViews>
  <sheetFormatPr defaultColWidth="9.00390625" defaultRowHeight="12.75"/>
  <cols>
    <col min="1" max="1" width="6.25390625" style="0" customWidth="1"/>
    <col min="2" max="2" width="10.00390625" style="0" customWidth="1"/>
    <col min="3" max="3" width="50.00390625" style="0" customWidth="1"/>
    <col min="4" max="4" width="14.75390625" style="0" customWidth="1"/>
    <col min="5" max="5" width="14.25390625" style="0" customWidth="1"/>
    <col min="6" max="6" width="13.25390625" style="0" customWidth="1"/>
    <col min="7" max="7" width="12.625" style="0" customWidth="1"/>
    <col min="8" max="8" width="17.125" style="0" customWidth="1"/>
    <col min="9" max="15" width="13.875" style="0" customWidth="1"/>
    <col min="16" max="16" width="12.375" style="0" customWidth="1"/>
  </cols>
  <sheetData>
    <row r="1" spans="15:16" ht="12.75">
      <c r="O1" s="1"/>
      <c r="P1" s="1"/>
    </row>
    <row r="2" spans="15:16" ht="12.75">
      <c r="O2" s="1"/>
      <c r="P2" s="1"/>
    </row>
    <row r="3" spans="14:16" ht="12.75">
      <c r="N3" s="51" t="s">
        <v>0</v>
      </c>
      <c r="O3" s="51"/>
      <c r="P3" s="51"/>
    </row>
    <row r="4" spans="12:18" ht="12.75">
      <c r="L4" s="1"/>
      <c r="M4" s="1"/>
      <c r="N4" s="52" t="s">
        <v>1</v>
      </c>
      <c r="O4" s="52"/>
      <c r="P4" s="52"/>
      <c r="Q4" s="2"/>
      <c r="R4" s="2"/>
    </row>
    <row r="5" spans="14:16" ht="12.75">
      <c r="N5" s="51" t="s">
        <v>2</v>
      </c>
      <c r="O5" s="51"/>
      <c r="P5" s="51"/>
    </row>
    <row r="6" spans="1:16" ht="25.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"/>
      <c r="P6" s="3"/>
    </row>
    <row r="7" spans="1:16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3"/>
      <c r="P7" s="3"/>
    </row>
    <row r="8" spans="1:16" ht="43.5" customHeight="1">
      <c r="A8" s="4" t="s">
        <v>4</v>
      </c>
      <c r="B8" s="5" t="s">
        <v>5</v>
      </c>
      <c r="C8" s="5" t="s">
        <v>6</v>
      </c>
      <c r="D8" s="5" t="s">
        <v>7</v>
      </c>
      <c r="E8" s="54" t="s">
        <v>8</v>
      </c>
      <c r="F8" s="54" t="s">
        <v>9</v>
      </c>
      <c r="G8" s="54" t="s">
        <v>10</v>
      </c>
      <c r="H8" s="54" t="s">
        <v>11</v>
      </c>
      <c r="I8" s="55" t="s">
        <v>12</v>
      </c>
      <c r="J8" s="55"/>
      <c r="K8" s="55"/>
      <c r="L8" s="55"/>
      <c r="M8" s="55"/>
      <c r="N8" s="55"/>
      <c r="O8" s="55"/>
      <c r="P8" s="6" t="s">
        <v>13</v>
      </c>
    </row>
    <row r="9" spans="1:16" ht="36.75" customHeight="1">
      <c r="A9" s="7"/>
      <c r="B9" s="8" t="s">
        <v>14</v>
      </c>
      <c r="C9" s="8"/>
      <c r="D9" s="8"/>
      <c r="E9" s="54"/>
      <c r="F9" s="54"/>
      <c r="G9" s="54"/>
      <c r="H9" s="54"/>
      <c r="I9" s="9">
        <v>2007</v>
      </c>
      <c r="J9" s="9">
        <v>2008</v>
      </c>
      <c r="K9" s="9">
        <v>2009</v>
      </c>
      <c r="L9" s="9">
        <v>2010</v>
      </c>
      <c r="M9" s="9">
        <v>2011</v>
      </c>
      <c r="N9" s="9">
        <v>2012</v>
      </c>
      <c r="O9" s="10">
        <v>2013</v>
      </c>
      <c r="P9" s="11" t="s">
        <v>15</v>
      </c>
    </row>
    <row r="10" spans="1:16" ht="18" customHeigh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4">
        <v>12</v>
      </c>
      <c r="M10" s="14">
        <v>13</v>
      </c>
      <c r="N10" s="14">
        <v>14</v>
      </c>
      <c r="O10" s="13">
        <v>14</v>
      </c>
      <c r="P10" s="15">
        <v>15</v>
      </c>
    </row>
    <row r="11" spans="1:16" ht="18" customHeight="1">
      <c r="A11" s="16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"/>
    </row>
    <row r="12" spans="1:16" ht="18" customHeight="1">
      <c r="A12" s="20">
        <v>1</v>
      </c>
      <c r="B12" s="21">
        <v>600</v>
      </c>
      <c r="C12" s="22" t="s">
        <v>16</v>
      </c>
      <c r="D12" s="21"/>
      <c r="E12" s="23" t="s">
        <v>17</v>
      </c>
      <c r="F12" s="24"/>
      <c r="G12" s="25"/>
      <c r="H12" s="24"/>
      <c r="I12" s="24"/>
      <c r="J12" s="24"/>
      <c r="K12" s="24"/>
      <c r="L12" s="24"/>
      <c r="M12" s="24"/>
      <c r="N12" s="24"/>
      <c r="O12" s="24"/>
      <c r="P12" s="26"/>
    </row>
    <row r="13" spans="1:16" ht="28.5" customHeight="1">
      <c r="A13" s="56">
        <v>1</v>
      </c>
      <c r="B13" s="57">
        <v>60013</v>
      </c>
      <c r="C13" s="27" t="s">
        <v>18</v>
      </c>
      <c r="D13" s="58" t="s">
        <v>19</v>
      </c>
      <c r="E13" s="59" t="s">
        <v>20</v>
      </c>
      <c r="F13" s="60">
        <f>H15+G13+G14</f>
        <v>35897000</v>
      </c>
      <c r="G13" s="28"/>
      <c r="H13" s="29">
        <f>SUM(I13:O13)</f>
        <v>11128000</v>
      </c>
      <c r="I13" s="30">
        <v>1367000</v>
      </c>
      <c r="J13" s="30">
        <v>1435000</v>
      </c>
      <c r="K13" s="30">
        <v>1507000</v>
      </c>
      <c r="L13" s="30">
        <v>1583000</v>
      </c>
      <c r="M13" s="30">
        <v>1662000</v>
      </c>
      <c r="N13" s="30">
        <v>1745000</v>
      </c>
      <c r="O13" s="30">
        <v>1829000</v>
      </c>
      <c r="P13" s="31"/>
    </row>
    <row r="14" spans="1:16" ht="28.5" customHeight="1">
      <c r="A14" s="56"/>
      <c r="B14" s="57"/>
      <c r="C14" s="27" t="s">
        <v>21</v>
      </c>
      <c r="D14" s="58"/>
      <c r="E14" s="59"/>
      <c r="F14" s="60"/>
      <c r="G14" s="32"/>
      <c r="H14" s="29">
        <f>SUM(I14:O14)</f>
        <v>24769000</v>
      </c>
      <c r="I14" s="33">
        <v>3043000</v>
      </c>
      <c r="J14" s="33">
        <v>3195000</v>
      </c>
      <c r="K14" s="33">
        <v>3355000</v>
      </c>
      <c r="L14" s="33">
        <v>3522000</v>
      </c>
      <c r="M14" s="33">
        <v>3698000</v>
      </c>
      <c r="N14" s="33">
        <v>3885000</v>
      </c>
      <c r="O14" s="33">
        <v>4071000</v>
      </c>
      <c r="P14" s="34"/>
    </row>
    <row r="15" spans="1:16" ht="28.5" customHeight="1">
      <c r="A15" s="61" t="s">
        <v>22</v>
      </c>
      <c r="B15" s="61"/>
      <c r="C15" s="61"/>
      <c r="D15" s="61"/>
      <c r="E15" s="61"/>
      <c r="F15" s="61"/>
      <c r="G15" s="35"/>
      <c r="H15" s="35">
        <f>SUM(I15:O15)</f>
        <v>35897000</v>
      </c>
      <c r="I15" s="35">
        <f>SUM(I13:I14)</f>
        <v>4410000</v>
      </c>
      <c r="J15" s="35">
        <f aca="true" t="shared" si="0" ref="J15:O15">SUM(J13:J14)</f>
        <v>4630000</v>
      </c>
      <c r="K15" s="35">
        <f t="shared" si="0"/>
        <v>4862000</v>
      </c>
      <c r="L15" s="35">
        <f t="shared" si="0"/>
        <v>5105000</v>
      </c>
      <c r="M15" s="35">
        <f t="shared" si="0"/>
        <v>5360000</v>
      </c>
      <c r="N15" s="35">
        <f t="shared" si="0"/>
        <v>5630000</v>
      </c>
      <c r="O15" s="35">
        <f t="shared" si="0"/>
        <v>5900000</v>
      </c>
      <c r="P15" s="36"/>
    </row>
    <row r="16" spans="1:16" ht="36" customHeight="1">
      <c r="A16" s="62" t="s">
        <v>23</v>
      </c>
      <c r="B16" s="62"/>
      <c r="C16" s="62"/>
      <c r="D16" s="62"/>
      <c r="E16" s="62"/>
      <c r="F16" s="62"/>
      <c r="G16" s="37"/>
      <c r="H16" s="38">
        <f aca="true" t="shared" si="1" ref="H16:N16">H15</f>
        <v>35897000</v>
      </c>
      <c r="I16" s="38">
        <f t="shared" si="1"/>
        <v>4410000</v>
      </c>
      <c r="J16" s="38">
        <f t="shared" si="1"/>
        <v>4630000</v>
      </c>
      <c r="K16" s="38">
        <f t="shared" si="1"/>
        <v>4862000</v>
      </c>
      <c r="L16" s="38">
        <f t="shared" si="1"/>
        <v>5105000</v>
      </c>
      <c r="M16" s="38">
        <f t="shared" si="1"/>
        <v>5360000</v>
      </c>
      <c r="N16" s="38">
        <f t="shared" si="1"/>
        <v>5630000</v>
      </c>
      <c r="O16" s="38">
        <f>O15</f>
        <v>5900000</v>
      </c>
      <c r="P16" s="39"/>
    </row>
    <row r="19" ht="12.75">
      <c r="J19" s="40"/>
    </row>
    <row r="27" ht="12.75">
      <c r="J27" s="40"/>
    </row>
  </sheetData>
  <mergeCells count="16">
    <mergeCell ref="A15:F15"/>
    <mergeCell ref="A16:F16"/>
    <mergeCell ref="I8:O8"/>
    <mergeCell ref="A13:A14"/>
    <mergeCell ref="B13:B14"/>
    <mergeCell ref="D13:D14"/>
    <mergeCell ref="E13:E14"/>
    <mergeCell ref="F13:F14"/>
    <mergeCell ref="E8:E9"/>
    <mergeCell ref="F8:F9"/>
    <mergeCell ref="G8:G9"/>
    <mergeCell ref="H8:H9"/>
    <mergeCell ref="N3:P3"/>
    <mergeCell ref="N4:P4"/>
    <mergeCell ref="N5:P5"/>
    <mergeCell ref="A6:N7"/>
  </mergeCells>
  <printOptions horizontalCentered="1"/>
  <pageMargins left="0.19652777777777777" right="0.23611111111111113" top="0.5097222222222222" bottom="0.39375" header="0.5118055555555556" footer="0.5118055555555556"/>
  <pageSetup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2"/>
  <sheetViews>
    <sheetView showGridLines="0" view="pageBreakPreview" zoomScaleNormal="50" zoomScaleSheetLayoutView="100" workbookViewId="0" topLeftCell="A1">
      <selection activeCell="R20" sqref="R20"/>
    </sheetView>
  </sheetViews>
  <sheetFormatPr defaultColWidth="9.00390625" defaultRowHeight="12.75"/>
  <cols>
    <col min="3" max="3" width="13.625" style="0" customWidth="1"/>
    <col min="4" max="4" width="9.875" style="0" customWidth="1"/>
    <col min="5" max="5" width="9.625" style="0" customWidth="1"/>
  </cols>
  <sheetData>
    <row r="3" spans="2:20" ht="12.75">
      <c r="B3">
        <v>2006</v>
      </c>
      <c r="D3">
        <v>2007</v>
      </c>
      <c r="F3">
        <v>2008</v>
      </c>
      <c r="H3">
        <v>2009</v>
      </c>
      <c r="J3">
        <f>H3+1</f>
        <v>2010</v>
      </c>
      <c r="L3">
        <f>J3+1</f>
        <v>2011</v>
      </c>
      <c r="N3">
        <f>L3+1</f>
        <v>2012</v>
      </c>
      <c r="P3">
        <f>N3+1</f>
        <v>2013</v>
      </c>
      <c r="R3">
        <f>P3+1</f>
        <v>2014</v>
      </c>
      <c r="T3">
        <f>R3+1</f>
        <v>2015</v>
      </c>
    </row>
    <row r="5" spans="1:19" ht="12.75">
      <c r="A5" s="41">
        <v>4200000</v>
      </c>
      <c r="C5" s="41">
        <v>4410000</v>
      </c>
      <c r="E5" s="41">
        <v>4630000</v>
      </c>
      <c r="F5" s="42"/>
      <c r="G5" s="41">
        <v>4862000</v>
      </c>
      <c r="H5" s="42"/>
      <c r="I5" s="41">
        <v>5105000</v>
      </c>
      <c r="J5" s="42"/>
      <c r="K5" s="41">
        <v>5360000</v>
      </c>
      <c r="L5" s="42"/>
      <c r="M5" s="41">
        <v>5630000</v>
      </c>
      <c r="N5" s="42"/>
      <c r="O5" s="41">
        <v>5900000</v>
      </c>
      <c r="Q5" s="41">
        <v>6195000</v>
      </c>
      <c r="S5" s="41">
        <v>6505000</v>
      </c>
    </row>
    <row r="7" spans="5:19" ht="12.75">
      <c r="E7">
        <f>E5/C5</f>
        <v>1.0498866213151927</v>
      </c>
      <c r="G7">
        <f>G5/E5</f>
        <v>1.0501079913606912</v>
      </c>
      <c r="I7">
        <f>I5/G5</f>
        <v>1.0499794323323735</v>
      </c>
      <c r="K7">
        <f>K5/I5</f>
        <v>1.049951028403526</v>
      </c>
      <c r="M7">
        <f>M5/K5</f>
        <v>1.0503731343283582</v>
      </c>
      <c r="O7">
        <f>O5/M5</f>
        <v>1.0479573712255772</v>
      </c>
      <c r="Q7">
        <f>Q5/O5</f>
        <v>1.05</v>
      </c>
      <c r="S7">
        <f>S5/Q5</f>
        <v>1.050040355125101</v>
      </c>
    </row>
    <row r="9" spans="1:21" ht="12.75" customHeight="1">
      <c r="A9" s="40">
        <v>1300000</v>
      </c>
      <c r="C9" s="43" t="s">
        <v>24</v>
      </c>
      <c r="D9" s="44">
        <v>1367000</v>
      </c>
      <c r="E9" s="45">
        <f>D9/C5</f>
        <v>0.30997732426303853</v>
      </c>
      <c r="F9" s="44">
        <v>1435000</v>
      </c>
      <c r="G9" s="45">
        <f>F9/E5</f>
        <v>0.3099352051835853</v>
      </c>
      <c r="H9" s="44">
        <v>1507000</v>
      </c>
      <c r="I9" s="45">
        <f>H9/G5</f>
        <v>0.30995475113122173</v>
      </c>
      <c r="J9" s="44">
        <v>1583000</v>
      </c>
      <c r="K9" s="45">
        <f>J9/I5</f>
        <v>0.31008814887365327</v>
      </c>
      <c r="L9" s="44">
        <v>1662000</v>
      </c>
      <c r="M9" s="45">
        <f>L9/K5</f>
        <v>0.31007462686567167</v>
      </c>
      <c r="N9" s="44">
        <v>1745000</v>
      </c>
      <c r="O9" s="45">
        <f>N9/M5</f>
        <v>0.3099467140319716</v>
      </c>
      <c r="P9" s="44">
        <v>1829000</v>
      </c>
      <c r="Q9" s="43">
        <f>P9/O5</f>
        <v>0.31</v>
      </c>
      <c r="R9" s="44">
        <v>1920000</v>
      </c>
      <c r="S9" s="45">
        <f>R9/Q5</f>
        <v>0.3099273607748184</v>
      </c>
      <c r="T9" s="44">
        <v>2016000</v>
      </c>
      <c r="U9" s="46">
        <f>T9/S5</f>
        <v>0.3099154496541122</v>
      </c>
    </row>
    <row r="10" spans="1:21" ht="15.75" customHeight="1">
      <c r="A10" s="40">
        <v>2900000</v>
      </c>
      <c r="C10" s="47" t="s">
        <v>25</v>
      </c>
      <c r="D10" s="48">
        <f>C5-D9</f>
        <v>3043000</v>
      </c>
      <c r="E10" s="49">
        <f>D10/C5</f>
        <v>0.6900226757369614</v>
      </c>
      <c r="F10" s="48">
        <f>E5-F9</f>
        <v>3195000</v>
      </c>
      <c r="G10" s="49">
        <f>F10/E5</f>
        <v>0.6900647948164147</v>
      </c>
      <c r="H10" s="48">
        <f>G5-H9</f>
        <v>3355000</v>
      </c>
      <c r="I10" s="49">
        <f>H10/G5</f>
        <v>0.6900452488687783</v>
      </c>
      <c r="J10" s="48">
        <f>I5-J9</f>
        <v>3522000</v>
      </c>
      <c r="K10" s="49">
        <f>J10/I5</f>
        <v>0.6899118511263467</v>
      </c>
      <c r="L10" s="48">
        <f>K5-L9</f>
        <v>3698000</v>
      </c>
      <c r="M10" s="49">
        <f>L10/K5</f>
        <v>0.6899253731343283</v>
      </c>
      <c r="N10" s="48">
        <f>M5-N9</f>
        <v>3885000</v>
      </c>
      <c r="O10" s="49">
        <f>N10/M5</f>
        <v>0.6900532859680284</v>
      </c>
      <c r="P10" s="48">
        <f>O5-P9</f>
        <v>4071000</v>
      </c>
      <c r="Q10" s="47">
        <f>P10/O5</f>
        <v>0.69</v>
      </c>
      <c r="R10" s="48">
        <f>Q5-R9</f>
        <v>4275000</v>
      </c>
      <c r="S10" s="49">
        <f>R10/Q5</f>
        <v>0.6900726392251816</v>
      </c>
      <c r="T10" s="48">
        <f>S5-T9</f>
        <v>4489000</v>
      </c>
      <c r="U10" s="46">
        <f>T10/S5</f>
        <v>0.6900845503458878</v>
      </c>
    </row>
    <row r="12" spans="3:21" ht="12.75">
      <c r="C12" s="40">
        <f aca="true" t="shared" si="0" ref="C12:H12">SUM(C9:C11)</f>
        <v>0</v>
      </c>
      <c r="D12" s="50">
        <f t="shared" si="0"/>
        <v>4410000</v>
      </c>
      <c r="E12" s="40">
        <f t="shared" si="0"/>
        <v>1</v>
      </c>
      <c r="F12" s="50">
        <f t="shared" si="0"/>
        <v>4630000</v>
      </c>
      <c r="G12" s="40">
        <f t="shared" si="0"/>
        <v>1</v>
      </c>
      <c r="H12" s="50">
        <f t="shared" si="0"/>
        <v>4862000</v>
      </c>
      <c r="I12" s="40">
        <f aca="true" t="shared" si="1" ref="I12:U12">SUM(I9:I11)</f>
        <v>1</v>
      </c>
      <c r="J12" s="50">
        <f t="shared" si="1"/>
        <v>5105000</v>
      </c>
      <c r="K12" s="40">
        <f t="shared" si="1"/>
        <v>1</v>
      </c>
      <c r="L12" s="50">
        <f t="shared" si="1"/>
        <v>5360000</v>
      </c>
      <c r="M12" s="40">
        <f t="shared" si="1"/>
        <v>1</v>
      </c>
      <c r="N12" s="50">
        <f t="shared" si="1"/>
        <v>5630000</v>
      </c>
      <c r="O12" s="40">
        <f t="shared" si="1"/>
        <v>1</v>
      </c>
      <c r="P12" s="50">
        <f t="shared" si="1"/>
        <v>5900000</v>
      </c>
      <c r="Q12" s="40">
        <f t="shared" si="1"/>
        <v>1</v>
      </c>
      <c r="R12" s="50">
        <f t="shared" si="1"/>
        <v>6195000</v>
      </c>
      <c r="S12" s="40">
        <f t="shared" si="1"/>
        <v>1</v>
      </c>
      <c r="T12" s="50">
        <f t="shared" si="1"/>
        <v>6505000</v>
      </c>
      <c r="U12" s="40">
        <f t="shared" si="1"/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subject/>
  <dc:creator/>
  <cp:keywords/>
  <dc:description/>
  <cp:lastModifiedBy>a.piórkowska</cp:lastModifiedBy>
  <cp:lastPrinted>2006-04-04T12:10:44Z</cp:lastPrinted>
  <dcterms:created xsi:type="dcterms:W3CDTF">2003-04-25T07:41:29Z</dcterms:created>
  <dcterms:modified xsi:type="dcterms:W3CDTF">2006-05-05T10:25:41Z</dcterms:modified>
  <cp:category/>
  <cp:version/>
  <cp:contentType/>
  <cp:contentStatus/>
  <cp:revision>1</cp:revision>
</cp:coreProperties>
</file>