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9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 10" sheetId="7" r:id="rId7"/>
    <sheet name="zał.11" sheetId="8" r:id="rId8"/>
    <sheet name="zał.12" sheetId="9" r:id="rId9"/>
    <sheet name="zał.17" sheetId="10" r:id="rId10"/>
  </sheets>
  <definedNames>
    <definedName name="_xlnm.Print_Titles" localSheetId="6">'zał. 10'!$13:$15</definedName>
    <definedName name="_xlnm.Print_Titles" localSheetId="0">'zał.1'!$9:$10</definedName>
    <definedName name="_xlnm.Print_Titles" localSheetId="1">'zał.2'!$8:$9</definedName>
  </definedNames>
  <calcPr fullCalcOnLoad="1"/>
</workbook>
</file>

<file path=xl/sharedStrings.xml><?xml version="1.0" encoding="utf-8"?>
<sst xmlns="http://schemas.openxmlformats.org/spreadsheetml/2006/main" count="575" uniqueCount="258">
  <si>
    <t>Załącznik Nr 3  do uchwały</t>
  </si>
  <si>
    <t xml:space="preserve">                                                                                              
                                                                </t>
  </si>
  <si>
    <t>w złotych</t>
  </si>
  <si>
    <t>Wyszczególnienie</t>
  </si>
  <si>
    <t>Zmniejszenie</t>
  </si>
  <si>
    <t>Plan po zmianach</t>
  </si>
  <si>
    <t>Dochody</t>
  </si>
  <si>
    <t>Wydatki</t>
  </si>
  <si>
    <t xml:space="preserve">        Załącznik Nr 4 do Uchwały</t>
  </si>
  <si>
    <t xml:space="preserve">        Sejmiku Województwa</t>
  </si>
  <si>
    <t xml:space="preserve"> </t>
  </si>
  <si>
    <t>Lp</t>
  </si>
  <si>
    <t>Tytuł dłużny</t>
  </si>
  <si>
    <t xml:space="preserve">        Prognozowane kwoty długu wg stanu na koniec roku</t>
  </si>
  <si>
    <t>2005 r.</t>
  </si>
  <si>
    <t>2006 r.</t>
  </si>
  <si>
    <t>2007 r.</t>
  </si>
  <si>
    <t>1.</t>
  </si>
  <si>
    <t>Wyemitowane papiery wartościowe</t>
  </si>
  <si>
    <t xml:space="preserve"> -      </t>
  </si>
  <si>
    <t>2.</t>
  </si>
  <si>
    <t>Kredyty:     - długoterminowe</t>
  </si>
  <si>
    <t xml:space="preserve">                  - krótkoterminowe</t>
  </si>
  <si>
    <t>3.</t>
  </si>
  <si>
    <t>Pożyczki:   - długoterminowe</t>
  </si>
  <si>
    <t>4.</t>
  </si>
  <si>
    <t>Potencjalne kwoty zadłużenia z tytułu udzielonych poręczeń</t>
  </si>
  <si>
    <t>5.</t>
  </si>
  <si>
    <t>Przyjęte depozyty</t>
  </si>
  <si>
    <t>6.</t>
  </si>
  <si>
    <t>Wymagalne zobowiązania:</t>
  </si>
  <si>
    <t>a/ jednostek budżetowych,</t>
  </si>
  <si>
    <t>b/ pozostałych jednostek  (zakładów                                                budżetowych, gospodarstw pomocniczych, funduszy),</t>
  </si>
  <si>
    <t>wynikające z:</t>
  </si>
  <si>
    <t xml:space="preserve">  - ustaw,</t>
  </si>
  <si>
    <t xml:space="preserve">  - orzeczeń sądu,</t>
  </si>
  <si>
    <t xml:space="preserve">  - innych tytułów ( w tym: z dostaw towarów i usług, składek na ubezpieczenia społeczne i fundusz pracy)</t>
  </si>
  <si>
    <t>7.</t>
  </si>
  <si>
    <t>Ogółem kwota zadłużenia</t>
  </si>
  <si>
    <t>8.</t>
  </si>
  <si>
    <t>Prognozowane dochody budżetowe</t>
  </si>
  <si>
    <t>9.</t>
  </si>
  <si>
    <t>Relacja kwoty długu w kolejnych latach do dochodów budżetowych (maksymalna - 60 %)</t>
  </si>
  <si>
    <t>Załącznik Nr 5 do Uchwały</t>
  </si>
  <si>
    <t>Sejmiku Województwa</t>
  </si>
  <si>
    <r>
      <t xml:space="preserve">Załącznik </t>
    </r>
    <r>
      <rPr>
        <b/>
        <sz val="12"/>
        <rFont val="Times New Roman CE"/>
        <family val="1"/>
      </rPr>
      <t xml:space="preserve">Nr 5 </t>
    </r>
    <r>
      <rPr>
        <sz val="12"/>
        <rFont val="Times New Roman CE"/>
        <family val="1"/>
      </rPr>
      <t>do uchwały XXIX/363/04 Sejmiku Województwa Kujawsko-Pomorskiego z dnia  29 grudnia 2004 r. w sprawie uchwalenia budżetu Województwa Kujawsko-Pomorskiego na 2005 r. "</t>
    </r>
    <r>
      <rPr>
        <b/>
        <sz val="12"/>
        <rFont val="Times New Roman CE"/>
        <family val="1"/>
      </rPr>
      <t xml:space="preserve">Harmonogram spłaty zaciągniętych kredytów i pożyczek" </t>
    </r>
    <r>
      <rPr>
        <sz val="12"/>
        <rFont val="Times New Roman CE"/>
        <family val="0"/>
      </rPr>
      <t xml:space="preserve">(z późn. zm. ) </t>
    </r>
    <r>
      <rPr>
        <sz val="12"/>
        <rFont val="Times New Roman CE"/>
        <family val="1"/>
      </rPr>
      <t>otrzym</t>
    </r>
  </si>
  <si>
    <t>Lp.</t>
  </si>
  <si>
    <t>Kwota</t>
  </si>
  <si>
    <t>Plan</t>
  </si>
  <si>
    <t>2008 r.</t>
  </si>
  <si>
    <t>Prognoza spłaty rat kredytu zaciągniętego w 2000 r.</t>
  </si>
  <si>
    <t>Prognoza spłaty rat kredytu zaciągniętego w 2001 r.</t>
  </si>
  <si>
    <t>Prognoza spłaty rat kredytu zaciągniętego w 2002 r.</t>
  </si>
  <si>
    <t>Prognoza spłaty rat kredytu zaciągniętego w 2003 r.</t>
  </si>
  <si>
    <t>Prognoza spłat rat pożyczek zaciągniętych w  2004 r. na prefinansowanie</t>
  </si>
  <si>
    <t>Razem spłaty rat kredytów i pożyczek w kolejnych latach</t>
  </si>
  <si>
    <t>Spłata odsetek od zaciągniętych kredytów</t>
  </si>
  <si>
    <t>Spłata odsetek od zaciągniętych pożyczek na  prefinansowanie</t>
  </si>
  <si>
    <t>Potencjalne kwoty spłat z tytułu udzielonych poręczeń</t>
  </si>
  <si>
    <t>10.</t>
  </si>
  <si>
    <t>Wielkość długu z tytułu kredytów i pożyczek na koniec okresu</t>
  </si>
  <si>
    <t>11.</t>
  </si>
  <si>
    <t>Potencjalne zadłużenie z tytułu udzielonych poręczeń na koniec okresu</t>
  </si>
  <si>
    <t>12.</t>
  </si>
  <si>
    <t>Wielkość długu na koniec okresu (w. 10+11)</t>
  </si>
  <si>
    <t>13.</t>
  </si>
  <si>
    <t>Spłata kredytów i pożyczek wraz z odsetkami  oraz potencjalnych poręczeń w kolejnych latach (w .6+7+8+9)</t>
  </si>
  <si>
    <t>14.</t>
  </si>
  <si>
    <t>Planowane dochody województwa w kolejnych latach</t>
  </si>
  <si>
    <t>15.</t>
  </si>
  <si>
    <t>Planowany deficyt budżetowy</t>
  </si>
  <si>
    <t>15.1</t>
  </si>
  <si>
    <t xml:space="preserve">Planowany deficyt budżetowy sfinansowany innymi przychodami niż nadwyżka z lat ubiegłych </t>
  </si>
  <si>
    <t>16.</t>
  </si>
  <si>
    <t>Relacja spłaty kredytów  i pożyczek wraz z odsetkami ( za wyjątkiem pożyczek zaciągniętych na prefinansowanie wydatków dotyczących zadań dofinansowywanych z Unii Europejskiej) 
oraz potencjalnych poręczeń w kolejnych latach do dochodów budżetu - maksymaln</t>
  </si>
  <si>
    <t>17.</t>
  </si>
  <si>
    <t>Relacja kwoty długu  w kolejnych latach do dochodów budżetu
(maksymalna - 60%)     (wiersz 12/14*100)</t>
  </si>
  <si>
    <t>18.</t>
  </si>
  <si>
    <t>Relacja kwoty deficytu budżetowego do dochodów województwa ( nie stosuje się do kwoty deficytu sfinansowanego nadwyżką  budżetową z lat ubiegłych) - maksymalna na 2005 r. - 29,3%   (wiersz 15.1 /14*100)</t>
  </si>
  <si>
    <t>Innych tytułów dłużnych brak</t>
  </si>
  <si>
    <t>§</t>
  </si>
  <si>
    <t>Plan                        na 2005 r.</t>
  </si>
  <si>
    <t xml:space="preserve">Zwiększenie </t>
  </si>
  <si>
    <t xml:space="preserve">Nr     /    /05 Sejmiku </t>
  </si>
  <si>
    <t xml:space="preserve">Województwa z dnia  </t>
  </si>
  <si>
    <t xml:space="preserve">Nr      /     /05 z dnia </t>
  </si>
  <si>
    <t xml:space="preserve">        Nr      /     /05 z dnia  </t>
  </si>
  <si>
    <t>Załącznik Nr 1 do Uchwały</t>
  </si>
  <si>
    <t>Nr    /     /05 z dnia           .2005 r.</t>
  </si>
  <si>
    <r>
      <t xml:space="preserve">W załączniku </t>
    </r>
    <r>
      <rPr>
        <b/>
        <sz val="10"/>
        <rFont val="Times New Roman CE"/>
        <family val="1"/>
      </rPr>
      <t xml:space="preserve">Nr 1 </t>
    </r>
    <r>
      <rPr>
        <sz val="10"/>
        <rFont val="Times New Roman CE"/>
        <family val="1"/>
      </rPr>
      <t xml:space="preserve">do uchwały Nr XXIX/363/04 Sejmiku Województwa Kujawsko-Pomorskiego z dnia 29 grudnia 2004 r. w sprawie uchwalenia budżetu Województwa Kujawsko-Pomorskiego na 2005 r. </t>
    </r>
    <r>
      <rPr>
        <b/>
        <sz val="10"/>
        <rFont val="Times New Roman CE"/>
        <family val="1"/>
      </rPr>
      <t>"Dochody Województwa Kujawsko-Pomorskiego na rok 2005"</t>
    </r>
    <r>
      <rPr>
        <sz val="10"/>
        <rFont val="Times New Roman CE"/>
        <family val="1"/>
      </rPr>
      <t xml:space="preserve"> uszczegółowionym uchwałą Nr 4/39/2005 w sprawie ustalenia układu wykonawczego budżetu Województwa Kujawsko-Pomorskiego na 2005 r. (z późn. zm.) wprowadza się następujące zmiany:</t>
    </r>
  </si>
  <si>
    <t>Dział</t>
  </si>
  <si>
    <t>Rozdział</t>
  </si>
  <si>
    <t>Plan na 2005 r.</t>
  </si>
  <si>
    <t>Zwiększenie</t>
  </si>
  <si>
    <t>DOCHODY OGÓŁEM</t>
  </si>
  <si>
    <t>Administracja publiczna</t>
  </si>
  <si>
    <t>Urzędy marszałkowskie</t>
  </si>
  <si>
    <t xml:space="preserve">Środki na dofinansowanie własnych zadań bieżących gmin (związków gmin), powiatów (związków powiatów), samorządów województw, pozyskane z innych źródeł </t>
  </si>
  <si>
    <t xml:space="preserve">Środki na dofinansowanie własnych inwestycji gmin (związków gmin), powiatów (związków powiatów), samorządów województwa, pozyskane z innych źródeł </t>
  </si>
  <si>
    <t>Pozostała działalność</t>
  </si>
  <si>
    <t>Pomoc społeczna</t>
  </si>
  <si>
    <t>Świadczenia rodzinne oraz składki na ubezpieczenia emerytalne i rentowe z ubezpieczenia społecznego</t>
  </si>
  <si>
    <t>Dotacje celowe otrzymane z budżetu na zadania bieżące z zakresu administracji rządowej oraz inne zadania zlecone ustawami realizowane przez samorząd województwa</t>
  </si>
  <si>
    <t>Pozostałe zadania w zakresie polityki społecznej</t>
  </si>
  <si>
    <t>85332</t>
  </si>
  <si>
    <t>Wojewódzkie urzędy pracy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</si>
  <si>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</si>
  <si>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</si>
  <si>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</si>
  <si>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</si>
  <si>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0690</t>
  </si>
  <si>
    <t>Wpływy z różnych opłat</t>
  </si>
  <si>
    <t>Kultura i ochrona dziedzictwa narodowego</t>
  </si>
  <si>
    <t>Biblioteki</t>
  </si>
  <si>
    <t>Dotacje celowe otrzymane z gminy na zadania bieżące realizowane na podstawie porozumień (umów) między jednostkami samorządu terytorialnego</t>
  </si>
  <si>
    <t>Załącznik Nr  2 do Uchwały</t>
  </si>
  <si>
    <r>
      <t xml:space="preserve">W załączniku </t>
    </r>
    <r>
      <rPr>
        <b/>
        <sz val="10"/>
        <rFont val="Times New Roman CE"/>
        <family val="1"/>
      </rPr>
      <t xml:space="preserve">Nr 2 </t>
    </r>
    <r>
      <rPr>
        <sz val="10"/>
        <rFont val="Times New Roman CE"/>
        <family val="1"/>
      </rPr>
      <t xml:space="preserve">do uchwały Nr XXIX/363/04 Sejmiku Województwa Kujawsko-Pomorskiego z dnia 29 grudnia 2004 r. w sprawie uchwalenia budżetu Województwa Kujawsko-Pomorskiego na 2005 r. </t>
    </r>
    <r>
      <rPr>
        <b/>
        <sz val="10"/>
        <rFont val="Times New Roman CE"/>
        <family val="1"/>
      </rPr>
      <t>"Wydatki  budżetu Województwa Kujawsko-Pomorskiego na rok 2005"</t>
    </r>
    <r>
      <rPr>
        <sz val="10"/>
        <rFont val="Times New Roman CE"/>
        <family val="1"/>
      </rPr>
      <t xml:space="preserve"> uszczegółowionym uchwałą Nr 4/39/2005 w sprawie ustalenia układu wykonawczego budżetu Województwa Kujawsko-Pomorskiego na                             2005 r. (z późn. zm.) wprowadza się następujące zmiany:</t>
    </r>
  </si>
  <si>
    <t>WYDATKI OGÓŁEM</t>
  </si>
  <si>
    <t>010</t>
  </si>
  <si>
    <t>Rolnictwo i łowiectwo</t>
  </si>
  <si>
    <t>01009</t>
  </si>
  <si>
    <t>Spółki wodne</t>
  </si>
  <si>
    <t>Dotacja przedmiotowa z budżetu dla  jednostek niezaliczanych do sektora finansów publicznych</t>
  </si>
  <si>
    <t>Dotacja celowa z budżetu na finansowanie lub dofinansowanie zadań zleconych do realizacji pozostałym jednostkom niezaliczanym do sektora finansow publicznych</t>
  </si>
  <si>
    <t>Zakup usług pozostałych</t>
  </si>
  <si>
    <t>Różne wydatki na rzecz osób fizycznych</t>
  </si>
  <si>
    <t>Świadczenia społeczne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</si>
  <si>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</si>
  <si>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</si>
  <si>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</si>
  <si>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</si>
  <si>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</si>
  <si>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</si>
  <si>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Wynagrodzenia bezosobowe</t>
  </si>
  <si>
    <t>Zakup materiałów i wyposażenia</t>
  </si>
  <si>
    <t>6060</t>
  </si>
  <si>
    <t>Wydatki na zakupy inwestycyjne jednostek budżetowych</t>
  </si>
  <si>
    <t>Dotacja podmiotowa z budżetu dla samorządowej instytucji kultury</t>
  </si>
  <si>
    <t>Załącznik Nr  9 do Uchwały</t>
  </si>
  <si>
    <r>
      <t xml:space="preserve">W załączniku </t>
    </r>
    <r>
      <rPr>
        <b/>
        <sz val="10"/>
        <rFont val="Times New Roman CE"/>
        <family val="1"/>
      </rPr>
      <t xml:space="preserve">Nr 12 </t>
    </r>
    <r>
      <rPr>
        <sz val="10"/>
        <rFont val="Times New Roman CE"/>
        <family val="1"/>
      </rPr>
      <t xml:space="preserve">do uchwały Nr XXIX/363/04 Sejmiku Województwa Kujawsko-Pomorskiego z dnia 29 grudnia 2004 r. w sprawie uchwalenia budżetu województwa na 2005 r. </t>
    </r>
    <r>
      <rPr>
        <b/>
        <sz val="10"/>
        <rFont val="Times New Roman CE"/>
        <family val="1"/>
      </rPr>
      <t xml:space="preserve">"Zadania z zakresu administracji rządowej zlecone ustawami Samorządowi Wojwództwa w roku 2005 - finansowane z dotacji celowych z budżetu państwa" </t>
    </r>
    <r>
      <rPr>
        <sz val="10"/>
        <rFont val="Times New Roman CE"/>
        <family val="1"/>
      </rPr>
      <t>(z późn. zmianami)  wprowadza się następujące zmiany:</t>
    </r>
  </si>
  <si>
    <t>Plan na                  2005 r.</t>
  </si>
  <si>
    <t xml:space="preserve">Plan po zmianach </t>
  </si>
  <si>
    <t>Plan na                2005 r.</t>
  </si>
  <si>
    <t xml:space="preserve">OGÓŁEM </t>
  </si>
  <si>
    <t>ŚWIADCZENIA RODZINNE</t>
  </si>
  <si>
    <t>852</t>
  </si>
  <si>
    <t>POMOC SPOŁECZNA</t>
  </si>
  <si>
    <t>85212</t>
  </si>
  <si>
    <t>Świadczenia rodzinne oraz składki na ubezpieczenia emerytalne i rentowe z ubezpieczenia zdrowotnego</t>
  </si>
  <si>
    <t>DOCHODY</t>
  </si>
  <si>
    <t>x</t>
  </si>
  <si>
    <t>2210</t>
  </si>
  <si>
    <t>Dotacje celowe otrzymane z budżetu państwa na zadania bieżące z zakresu administracji rządowej oraz inne zadania zlecone ustawami realizowane przez samorząd województwa</t>
  </si>
  <si>
    <t>WYDATKI</t>
  </si>
  <si>
    <t>Wydatki bieżące</t>
  </si>
  <si>
    <t>SŁUŻBA ZASTĘPCZA</t>
  </si>
  <si>
    <t>853</t>
  </si>
  <si>
    <t>POZOSTAŁE ZADANIA W ZAKRESIE POLITYKI SPOŁECZNEJ</t>
  </si>
  <si>
    <t>Wynagrodzenia z pochodnymi</t>
  </si>
  <si>
    <t>Pozostałe wydatki bieżące</t>
  </si>
  <si>
    <t>Załącznik Nr 6  do Uchwały</t>
  </si>
  <si>
    <t>Nr    /    /05 z dnia           2005 r.</t>
  </si>
  <si>
    <r>
      <t xml:space="preserve">W załączniku </t>
    </r>
    <r>
      <rPr>
        <b/>
        <sz val="10"/>
        <rFont val="Times New Roman CE"/>
        <family val="1"/>
      </rPr>
      <t>Nr 6</t>
    </r>
    <r>
      <rPr>
        <sz val="10"/>
        <rFont val="Times New Roman CE"/>
        <family val="1"/>
      </rPr>
      <t xml:space="preserve"> do uchwały Nr XXIX/363/04 Sejmiku Województwa Kujawsko-Pomorskiego z dnia 29 grudnia 2004 r. w sprawie uchwalenia budżetu województwa na 2005 r. </t>
    </r>
    <r>
      <rPr>
        <b/>
        <sz val="10"/>
        <rFont val="Times New Roman CE"/>
        <family val="1"/>
      </rPr>
      <t xml:space="preserve">"Zadania inwestycyjne w roku 2005" </t>
    </r>
  </si>
  <si>
    <t>(z późn. zmianami) wprowadza się następujące zmiany:</t>
  </si>
  <si>
    <t>Poz.</t>
  </si>
  <si>
    <t>Dział           Rozdział</t>
  </si>
  <si>
    <t>Zadanie inwestycyjne</t>
  </si>
  <si>
    <t>Jednostka realizująca</t>
  </si>
  <si>
    <t>Okres realizacji programu rozp./zakoń.</t>
  </si>
  <si>
    <t>Ogólny koszt zadania</t>
  </si>
  <si>
    <t>Przewidywane nakłady do końca 2004 r.</t>
  </si>
  <si>
    <t>Stan zaawansowania robót</t>
  </si>
  <si>
    <t>*</t>
  </si>
  <si>
    <t>Wydatki z budżetu w 2005 r.</t>
  </si>
  <si>
    <t>Wydatki wg źródeł finansowania</t>
  </si>
  <si>
    <t>Środki z innych źródeł</t>
  </si>
  <si>
    <t>Dotacje celowe</t>
  </si>
  <si>
    <t>Środki własne Województwa</t>
  </si>
  <si>
    <t>Środki z UE</t>
  </si>
  <si>
    <t>8a</t>
  </si>
  <si>
    <t>OCHRONA ZDROWIA</t>
  </si>
  <si>
    <t>a</t>
  </si>
  <si>
    <t>b</t>
  </si>
  <si>
    <t>c</t>
  </si>
  <si>
    <t>było:</t>
  </si>
  <si>
    <t>23b</t>
  </si>
  <si>
    <t>Zakup inkubatorów</t>
  </si>
  <si>
    <t>Wojewódzki Szpital im. J. Biziela w Bydgoszczy</t>
  </si>
  <si>
    <t>jest:</t>
  </si>
  <si>
    <t>Zakup inkubatorów i oprzyrządowania wspomagającego</t>
  </si>
  <si>
    <t>GOSPODARKA KOMUNALNA I OCHRONA ŚRODOWISKA</t>
  </si>
  <si>
    <t>32a</t>
  </si>
  <si>
    <t>Zakup sprzętu komputerowego</t>
  </si>
  <si>
    <t>Urząd Marszałkowski w Toruniu</t>
  </si>
  <si>
    <t>RAZEM</t>
  </si>
  <si>
    <t>OGÓŁEM</t>
  </si>
  <si>
    <t>a - plan na 2005 r.</t>
  </si>
  <si>
    <t xml:space="preserve">b - saldo zmian </t>
  </si>
  <si>
    <t>c - plan po zmianach na 2005 r.</t>
  </si>
  <si>
    <r>
      <t xml:space="preserve">Wprowadza się do budżetu Województwa Kujawsko-Pomorskiego na 2005 r. zatwierdzonego Uchwałą Nr XXIX/363/05 Sejmiku Województwa Kujawsko-Pomorskiego z dnia 29 grudnia 2004 r. </t>
    </r>
    <r>
      <rPr>
        <b/>
        <sz val="10"/>
        <rFont val="Times New Roman CE"/>
        <family val="1"/>
      </rPr>
      <t>Załącznik Nr 17 "Wojewódzki Fundusz Gospodarki Zasobem Geodezyjnym i Kartograficznym. Plan na 2005 rok"</t>
    </r>
    <r>
      <rPr>
        <sz val="10"/>
        <rFont val="Times New Roman CE"/>
        <family val="1"/>
      </rPr>
      <t>:</t>
    </r>
  </si>
  <si>
    <t>Treść</t>
  </si>
  <si>
    <t>I.</t>
  </si>
  <si>
    <t>Stan środków obrotowych netto na 01.01.2005 r.</t>
  </si>
  <si>
    <t>II.</t>
  </si>
  <si>
    <t>Przychody ogółem</t>
  </si>
  <si>
    <t>Przychody własne</t>
  </si>
  <si>
    <t>Przelewy redystrybucyjne (wpływy z powiatów)</t>
  </si>
  <si>
    <t>III.</t>
  </si>
  <si>
    <t>Wydatki (koszty i inne obciążenia)</t>
  </si>
  <si>
    <t>Zadania bieżące</t>
  </si>
  <si>
    <t>1.1.</t>
  </si>
  <si>
    <t xml:space="preserve">   obsługa zasobu geodezyjnego i budowa Topograficznej Bazy Danych</t>
  </si>
  <si>
    <t>1.2.</t>
  </si>
  <si>
    <t xml:space="preserve">   bieżące koszty obsługi Funduszu</t>
  </si>
  <si>
    <t>1.3.</t>
  </si>
  <si>
    <t xml:space="preserve">   przelewy redystrybucyjne (wpłaty na Centralny Fundusz Gospodarki Zasobem Geodezyjnym i Kartograficznym)</t>
  </si>
  <si>
    <t>Zadania inwestycyjne</t>
  </si>
  <si>
    <t>2.1</t>
  </si>
  <si>
    <t xml:space="preserve">   wydatki na zakup sprzętu komputerowego i oprogramowania</t>
  </si>
  <si>
    <t>IV.</t>
  </si>
  <si>
    <t>Stan środków obrotowych netto na 31.12.2005 r.</t>
  </si>
  <si>
    <t>Zmiana</t>
  </si>
  <si>
    <t>Plan po zmianie</t>
  </si>
  <si>
    <t>Załącznik Nr 10 do uUhwały</t>
  </si>
  <si>
    <t>Nr     /     /05 z dnia                 2005 r.</t>
  </si>
  <si>
    <r>
      <t xml:space="preserve">W załączniku </t>
    </r>
    <r>
      <rPr>
        <b/>
        <sz val="12"/>
        <rFont val="Times New Roman CE"/>
        <family val="1"/>
      </rPr>
      <t xml:space="preserve">Nr 3 </t>
    </r>
    <r>
      <rPr>
        <sz val="12"/>
        <rFont val="Times New Roman CE"/>
        <family val="1"/>
      </rPr>
      <t>do uchwały XXIX/363/04 Sejmiku Województwa Kujawsko-Pomorskiego z dnia  29 grudnia 2004 r. w sprawie uchwalenia budżetu Województwa Kujawsko-Pomorskiego na 2005 r. "</t>
    </r>
    <r>
      <rPr>
        <b/>
        <sz val="12"/>
        <rFont val="Times New Roman CE"/>
        <family val="1"/>
      </rPr>
      <t xml:space="preserve">Wynik budżetowy"                        </t>
    </r>
    <r>
      <rPr>
        <sz val="12"/>
        <rFont val="Times New Roman CE"/>
        <family val="0"/>
      </rPr>
      <t xml:space="preserve">(z późn. zm. ) </t>
    </r>
    <r>
      <rPr>
        <sz val="12"/>
        <rFont val="Times New Roman CE"/>
        <family val="1"/>
      </rPr>
      <t>wprowadza się nas</t>
    </r>
  </si>
  <si>
    <r>
      <t xml:space="preserve">Załącznik </t>
    </r>
    <r>
      <rPr>
        <b/>
        <sz val="11"/>
        <rFont val="Times New Roman CE"/>
        <family val="1"/>
      </rPr>
      <t xml:space="preserve">Nr 4 </t>
    </r>
    <r>
      <rPr>
        <sz val="11"/>
        <rFont val="Times New Roman CE"/>
        <family val="1"/>
      </rPr>
      <t>do uchwały XXIX/363/04 Sejmiku Województwa Kujawsko-Pomorskiego z dnia  29 grudnia 2004 r. w sprawie uchwalenia budżetu Województwa Kujawsko-Pomorskiego na 2005 r. "</t>
    </r>
    <r>
      <rPr>
        <b/>
        <sz val="11"/>
        <rFont val="Times New Roman CE"/>
        <family val="1"/>
      </rPr>
      <t xml:space="preserve">Prognoza kwoty długu na 2005 rok i lata następne" </t>
    </r>
    <r>
      <rPr>
        <sz val="11"/>
        <rFont val="Times New Roman CE"/>
        <family val="1"/>
      </rPr>
      <t>(z późn. zm. ) otrzymuje brzmienie:</t>
    </r>
  </si>
  <si>
    <t xml:space="preserve">Załącznik Nr  7  do Uchwały </t>
  </si>
  <si>
    <t xml:space="preserve">Nr     /   /05 z dnia   .  .2005 r.   </t>
  </si>
  <si>
    <t>Plan             na 2005 r.</t>
  </si>
  <si>
    <t>I    DOTACJE PODMIOTOWE I CELOWE Z BUDŻETU WOJEWÓDZTWA DLA  WOJEWÓDZKICH SAMORZĄDOWYCH JEDNOSTEK ORGANIZACYJNYCH</t>
  </si>
  <si>
    <t>921</t>
  </si>
  <si>
    <t>KULTURA I OCHRONA DZIEDZICTWA NARODOWEGO</t>
  </si>
  <si>
    <t>Wojewódzka i Miejska Biblioteka Publiczna w Bydgoszczy</t>
  </si>
  <si>
    <t>działalność statutowa</t>
  </si>
  <si>
    <t>w tym: finansowana z dotacji z miasta Bydgoszcz</t>
  </si>
  <si>
    <t xml:space="preserve">III. POZOSTAŁE DOTACJE DLA PODMIOTÓW NIEZALICZONYCH DO SEKTORA FINANSÓW PUBLICZNYCH              </t>
  </si>
  <si>
    <t>ROLNICTWO i   ŁOWIECTWO</t>
  </si>
  <si>
    <t>Bieżące utrzymanie wód i urządzeń wodnych - konserwacja, naprawa urządzeń melioracji wodnych szczegółowych</t>
  </si>
  <si>
    <t>Budowa Centrum Nowoczesnych Metod Nauczania UMK</t>
  </si>
  <si>
    <t xml:space="preserve">Projekt współfinansowany ze środków Unii Europejskiej - Rozbudowa Wydziału Matematyki i Informatyki oraz Regionalnego Studium Informatycznego UMK w Toruniu </t>
  </si>
  <si>
    <t>Akademia Techniczno-Rolnicza                     w Bydgoszczy</t>
  </si>
  <si>
    <t xml:space="preserve">Projekt współfinansowany ze środków Unii Europejskiej - Budowa części dydaktycznej Regionalnego Centrum Innowacyjności przy ATR w Bydgoszczy </t>
  </si>
  <si>
    <t>Razem (Ogółem+V)</t>
  </si>
  <si>
    <t xml:space="preserve">Wprowadza się korektę zapisu dotacji w pozycji " Wojewódzka Stacja Pogotowia Ratunkowego w Bydgoszczy. Projekt </t>
  </si>
  <si>
    <t>realizowany ze środków Unii Europejskiej" wykazanej w dotychczasowym załączniku, jest 495.800 zł winno być 495.810 zł.</t>
  </si>
  <si>
    <t xml:space="preserve">* Oznaczone kwoty są wyższe o dokonaną korektę, tj. o 10 zł. </t>
  </si>
  <si>
    <r>
      <t xml:space="preserve">W załączniku </t>
    </r>
    <r>
      <rPr>
        <b/>
        <sz val="9"/>
        <rFont val="Times New Roman CE"/>
        <family val="1"/>
      </rPr>
      <t>Nr 10</t>
    </r>
    <r>
      <rPr>
        <sz val="9"/>
        <rFont val="Times New Roman CE"/>
        <family val="1"/>
      </rPr>
      <t xml:space="preserve"> do uchwały Nr XXIX/363/04 Sejmiku Województwa Kujawsko-Pomorskiego z dnia 29 grudnia 2004 r.</t>
    </r>
  </si>
  <si>
    <r>
      <t>w sprawie uchwalenia budżetu województwa na 2005 r. "</t>
    </r>
    <r>
      <rPr>
        <b/>
        <sz val="9"/>
        <rFont val="Times New Roman CE"/>
        <family val="1"/>
      </rPr>
      <t>Wykaz dotacji celowych  i podmiotowych z budżetu Województwa</t>
    </r>
  </si>
  <si>
    <r>
      <t>Kujawsko - Pomorskiego na 2005 rok</t>
    </r>
    <r>
      <rPr>
        <sz val="9"/>
        <rFont val="Times New Roman CE"/>
        <family val="1"/>
      </rPr>
      <t>" (z późn. zmianami)  wprowadza się następujące zmiany:</t>
    </r>
  </si>
  <si>
    <t xml:space="preserve">Załącznik Nr  8  do Uchwały </t>
  </si>
  <si>
    <t>Plan             na  2005 r.</t>
  </si>
  <si>
    <t>Rolnictwo i Łowiectwo</t>
  </si>
  <si>
    <t>Dotacje przedmiotowe dla spółek wodnych</t>
  </si>
  <si>
    <t>Zadanie:
Konserwacja, naprawa urządzeń melioracji szczegółowych</t>
  </si>
  <si>
    <r>
      <t xml:space="preserve">W załączniku </t>
    </r>
    <r>
      <rPr>
        <b/>
        <sz val="9"/>
        <rFont val="Times New Roman CE"/>
        <family val="1"/>
      </rPr>
      <t>Nr 11</t>
    </r>
    <r>
      <rPr>
        <sz val="9"/>
        <rFont val="Times New Roman CE"/>
        <family val="1"/>
      </rPr>
      <t xml:space="preserve"> do uchwały Nr XXIX/363/04 Sejmiku Województwa Kujawsko-Pomorskiego z dnia 29 grudnia 2004 r.</t>
    </r>
  </si>
  <si>
    <r>
      <t>w sprawie uchwalenia budżetu województwa na 2005 r. "</t>
    </r>
    <r>
      <rPr>
        <b/>
        <sz val="9"/>
        <rFont val="Times New Roman CE"/>
        <family val="1"/>
      </rPr>
      <t>Wykaz dotacji przedmiotowych z budżetu Województwa</t>
    </r>
  </si>
  <si>
    <r>
      <t>Kujawsko - Pomorskiego na 2005 rok</t>
    </r>
    <r>
      <rPr>
        <sz val="9"/>
        <rFont val="Times New Roman CE"/>
        <family val="1"/>
      </rPr>
      <t>"  wprowadza się następujące zmiany: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</si>
</sst>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22">
    <font>
      <sz val="10"/>
      <name val="Arial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i/>
      <sz val="8"/>
      <name val="Times New Roman CE"/>
      <family val="1"/>
    </font>
    <font>
      <i/>
      <sz val="10"/>
      <name val="Times New Roman C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10"/>
      <name val="Times New Roman"/>
      <family val="1"/>
    </font>
    <font>
      <b/>
      <i/>
      <sz val="10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5" fillId="0" borderId="0" xfId="21" applyFont="1">
      <alignment/>
      <protection/>
    </xf>
    <xf numFmtId="0" fontId="2" fillId="0" borderId="0" xfId="21" applyFont="1" applyAlignment="1">
      <alignment vertical="top" wrapText="1"/>
      <protection/>
    </xf>
    <xf numFmtId="0" fontId="4" fillId="0" borderId="0" xfId="21" applyFont="1" applyAlignment="1">
      <alignment vertical="top" wrapText="1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/>
      <protection/>
    </xf>
    <xf numFmtId="0" fontId="2" fillId="0" borderId="0" xfId="21" applyFont="1" applyAlignment="1">
      <alignment horizontal="left" vertical="top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/>
      <protection/>
    </xf>
    <xf numFmtId="0" fontId="7" fillId="0" borderId="4" xfId="21" applyFont="1" applyBorder="1" applyAlignment="1">
      <alignment horizontal="center"/>
      <protection/>
    </xf>
    <xf numFmtId="0" fontId="7" fillId="0" borderId="5" xfId="21" applyFont="1" applyBorder="1" applyAlignment="1">
      <alignment horizontal="center"/>
      <protection/>
    </xf>
    <xf numFmtId="0" fontId="1" fillId="0" borderId="6" xfId="21" applyFont="1" applyBorder="1" applyAlignment="1">
      <alignment horizontal="center"/>
      <protection/>
    </xf>
    <xf numFmtId="0" fontId="1" fillId="0" borderId="7" xfId="21" applyFont="1" applyBorder="1" applyAlignment="1">
      <alignment wrapText="1"/>
      <protection/>
    </xf>
    <xf numFmtId="43" fontId="1" fillId="0" borderId="7" xfId="15" applyFont="1" applyBorder="1" applyAlignment="1">
      <alignment horizontal="center"/>
    </xf>
    <xf numFmtId="0" fontId="1" fillId="0" borderId="7" xfId="21" applyFont="1" applyBorder="1" applyAlignment="1">
      <alignment horizontal="center"/>
      <protection/>
    </xf>
    <xf numFmtId="0" fontId="1" fillId="0" borderId="8" xfId="21" applyFont="1" applyBorder="1" applyAlignment="1">
      <alignment horizontal="center"/>
      <protection/>
    </xf>
    <xf numFmtId="3" fontId="1" fillId="0" borderId="7" xfId="21" applyNumberFormat="1" applyFont="1" applyFill="1" applyBorder="1">
      <alignment/>
      <protection/>
    </xf>
    <xf numFmtId="3" fontId="1" fillId="0" borderId="7" xfId="21" applyNumberFormat="1" applyFont="1" applyBorder="1">
      <alignment/>
      <protection/>
    </xf>
    <xf numFmtId="3" fontId="1" fillId="0" borderId="8" xfId="21" applyNumberFormat="1" applyFont="1" applyBorder="1">
      <alignment/>
      <protection/>
    </xf>
    <xf numFmtId="43" fontId="1" fillId="0" borderId="8" xfId="15" applyFont="1" applyBorder="1" applyAlignment="1">
      <alignment horizontal="center"/>
    </xf>
    <xf numFmtId="43" fontId="1" fillId="0" borderId="7" xfId="15" applyFont="1" applyFill="1" applyBorder="1" applyAlignment="1">
      <alignment horizontal="center"/>
    </xf>
    <xf numFmtId="3" fontId="1" fillId="0" borderId="7" xfId="21" applyNumberFormat="1" applyFont="1" applyFill="1" applyBorder="1" applyAlignment="1">
      <alignment horizontal="right"/>
      <protection/>
    </xf>
    <xf numFmtId="0" fontId="1" fillId="0" borderId="9" xfId="21" applyFont="1" applyBorder="1" applyAlignment="1">
      <alignment horizontal="center"/>
      <protection/>
    </xf>
    <xf numFmtId="0" fontId="1" fillId="0" borderId="10" xfId="21" applyFont="1" applyBorder="1" applyAlignment="1">
      <alignment wrapText="1"/>
      <protection/>
    </xf>
    <xf numFmtId="43" fontId="1" fillId="0" borderId="10" xfId="15" applyFont="1" applyBorder="1" applyAlignment="1">
      <alignment horizontal="center"/>
    </xf>
    <xf numFmtId="43" fontId="1" fillId="0" borderId="11" xfId="15" applyFont="1" applyBorder="1" applyAlignment="1">
      <alignment horizontal="center"/>
    </xf>
    <xf numFmtId="0" fontId="1" fillId="0" borderId="12" xfId="21" applyFont="1" applyBorder="1" applyAlignment="1">
      <alignment horizontal="center"/>
      <protection/>
    </xf>
    <xf numFmtId="0" fontId="1" fillId="0" borderId="13" xfId="21" applyFont="1" applyBorder="1" applyAlignment="1">
      <alignment wrapText="1"/>
      <protection/>
    </xf>
    <xf numFmtId="43" fontId="1" fillId="0" borderId="14" xfId="15" applyFont="1" applyBorder="1" applyAlignment="1">
      <alignment horizontal="center"/>
    </xf>
    <xf numFmtId="43" fontId="1" fillId="0" borderId="15" xfId="15" applyFont="1" applyBorder="1" applyAlignment="1">
      <alignment horizontal="center"/>
    </xf>
    <xf numFmtId="0" fontId="1" fillId="0" borderId="14" xfId="21" applyFont="1" applyBorder="1" applyAlignment="1">
      <alignment wrapText="1"/>
      <protection/>
    </xf>
    <xf numFmtId="0" fontId="1" fillId="0" borderId="16" xfId="21" applyFont="1" applyBorder="1" applyAlignment="1">
      <alignment horizontal="center"/>
      <protection/>
    </xf>
    <xf numFmtId="0" fontId="1" fillId="0" borderId="17" xfId="21" applyFont="1" applyBorder="1" applyAlignment="1">
      <alignment wrapText="1"/>
      <protection/>
    </xf>
    <xf numFmtId="3" fontId="1" fillId="0" borderId="17" xfId="21" applyNumberFormat="1" applyFont="1" applyFill="1" applyBorder="1">
      <alignment/>
      <protection/>
    </xf>
    <xf numFmtId="3" fontId="1" fillId="0" borderId="18" xfId="21" applyNumberFormat="1" applyFont="1" applyFill="1" applyBorder="1">
      <alignment/>
      <protection/>
    </xf>
    <xf numFmtId="3" fontId="1" fillId="0" borderId="18" xfId="21" applyNumberFormat="1" applyFont="1" applyBorder="1">
      <alignment/>
      <protection/>
    </xf>
    <xf numFmtId="0" fontId="1" fillId="0" borderId="19" xfId="21" applyFont="1" applyBorder="1" applyAlignment="1">
      <alignment horizontal="center"/>
      <protection/>
    </xf>
    <xf numFmtId="0" fontId="1" fillId="0" borderId="1" xfId="21" applyFont="1" applyBorder="1" applyAlignment="1">
      <alignment wrapText="1"/>
      <protection/>
    </xf>
    <xf numFmtId="10" fontId="1" fillId="0" borderId="1" xfId="23" applyNumberFormat="1" applyFont="1" applyBorder="1" applyAlignment="1">
      <alignment wrapText="1"/>
    </xf>
    <xf numFmtId="0" fontId="9" fillId="0" borderId="0" xfId="21" applyFont="1" applyFill="1">
      <alignment/>
      <protection/>
    </xf>
    <xf numFmtId="3" fontId="1" fillId="0" borderId="0" xfId="21" applyNumberFormat="1" applyFont="1">
      <alignment/>
      <protection/>
    </xf>
    <xf numFmtId="3" fontId="1" fillId="0" borderId="0" xfId="21" applyNumberFormat="1" applyFont="1" applyAlignment="1">
      <alignment/>
      <protection/>
    </xf>
    <xf numFmtId="0" fontId="1" fillId="0" borderId="0" xfId="21" applyFont="1" applyFill="1">
      <alignment/>
      <protection/>
    </xf>
    <xf numFmtId="0" fontId="10" fillId="0" borderId="0" xfId="21" applyFont="1" applyFill="1">
      <alignment/>
      <protection/>
    </xf>
    <xf numFmtId="0" fontId="0" fillId="0" borderId="0" xfId="21" applyFill="1">
      <alignment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0" fillId="0" borderId="21" xfId="21" applyBorder="1" applyAlignment="1">
      <alignment horizontal="center" vertical="center"/>
      <protection/>
    </xf>
    <xf numFmtId="0" fontId="5" fillId="0" borderId="2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/>
      <protection/>
    </xf>
    <xf numFmtId="0" fontId="11" fillId="0" borderId="26" xfId="21" applyFont="1" applyFill="1" applyBorder="1" applyAlignment="1">
      <alignment horizontal="center"/>
      <protection/>
    </xf>
    <xf numFmtId="0" fontId="12" fillId="0" borderId="27" xfId="21" applyFont="1" applyFill="1" applyBorder="1" applyAlignment="1">
      <alignment horizontal="center"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28" xfId="21" applyFont="1" applyFill="1" applyBorder="1" applyAlignment="1">
      <alignment horizontal="center"/>
      <protection/>
    </xf>
    <xf numFmtId="0" fontId="12" fillId="0" borderId="29" xfId="21" applyFont="1" applyFill="1" applyBorder="1" applyAlignment="1">
      <alignment horizontal="center"/>
      <protection/>
    </xf>
    <xf numFmtId="0" fontId="1" fillId="0" borderId="30" xfId="21" applyFont="1" applyFill="1" applyBorder="1" applyAlignment="1">
      <alignment horizontal="center"/>
      <protection/>
    </xf>
    <xf numFmtId="0" fontId="1" fillId="0" borderId="31" xfId="21" applyFont="1" applyFill="1" applyBorder="1" applyAlignment="1">
      <alignment horizontal="left" wrapText="1"/>
      <protection/>
    </xf>
    <xf numFmtId="3" fontId="5" fillId="0" borderId="32" xfId="15" applyNumberFormat="1" applyFont="1" applyFill="1" applyBorder="1" applyAlignment="1">
      <alignment horizontal="right"/>
    </xf>
    <xf numFmtId="3" fontId="1" fillId="0" borderId="32" xfId="15" applyNumberFormat="1" applyFont="1" applyFill="1" applyBorder="1" applyAlignment="1">
      <alignment/>
    </xf>
    <xf numFmtId="43" fontId="1" fillId="0" borderId="32" xfId="15" applyFont="1" applyFill="1" applyBorder="1" applyAlignment="1">
      <alignment horizontal="left" indent="2"/>
    </xf>
    <xf numFmtId="43" fontId="1" fillId="0" borderId="31" xfId="15" applyFont="1" applyFill="1" applyBorder="1" applyAlignment="1">
      <alignment horizontal="left" indent="2"/>
    </xf>
    <xf numFmtId="43" fontId="1" fillId="0" borderId="33" xfId="15" applyFont="1" applyFill="1" applyBorder="1" applyAlignment="1">
      <alignment horizontal="center"/>
    </xf>
    <xf numFmtId="3" fontId="5" fillId="0" borderId="23" xfId="15" applyNumberFormat="1" applyFont="1" applyFill="1" applyBorder="1" applyAlignment="1">
      <alignment horizontal="right"/>
    </xf>
    <xf numFmtId="3" fontId="1" fillId="0" borderId="31" xfId="15" applyNumberFormat="1" applyFont="1" applyFill="1" applyBorder="1" applyAlignment="1">
      <alignment/>
    </xf>
    <xf numFmtId="43" fontId="1" fillId="0" borderId="31" xfId="15" applyFont="1" applyFill="1" applyBorder="1" applyAlignment="1">
      <alignment horizontal="center"/>
    </xf>
    <xf numFmtId="3" fontId="5" fillId="0" borderId="31" xfId="15" applyNumberFormat="1" applyFont="1" applyFill="1" applyBorder="1" applyAlignment="1">
      <alignment horizontal="right"/>
    </xf>
    <xf numFmtId="3" fontId="1" fillId="0" borderId="31" xfId="15" applyNumberFormat="1" applyFont="1" applyFill="1" applyBorder="1" applyAlignment="1">
      <alignment/>
    </xf>
    <xf numFmtId="3" fontId="5" fillId="0" borderId="31" xfId="15" applyNumberFormat="1" applyFont="1" applyFill="1" applyBorder="1" applyAlignment="1">
      <alignment/>
    </xf>
    <xf numFmtId="43" fontId="1" fillId="0" borderId="24" xfId="15" applyFont="1" applyFill="1" applyBorder="1" applyAlignment="1">
      <alignment/>
    </xf>
    <xf numFmtId="3" fontId="5" fillId="0" borderId="33" xfId="21" applyNumberFormat="1" applyFont="1" applyFill="1" applyBorder="1">
      <alignment/>
      <protection/>
    </xf>
    <xf numFmtId="0" fontId="1" fillId="0" borderId="34" xfId="21" applyFont="1" applyFill="1" applyBorder="1" applyAlignment="1">
      <alignment horizontal="center"/>
      <protection/>
    </xf>
    <xf numFmtId="3" fontId="5" fillId="0" borderId="23" xfId="15" applyNumberFormat="1" applyFont="1" applyFill="1" applyBorder="1" applyAlignment="1">
      <alignment/>
    </xf>
    <xf numFmtId="3" fontId="1" fillId="0" borderId="23" xfId="15" applyNumberFormat="1" applyFont="1" applyFill="1" applyBorder="1" applyAlignment="1">
      <alignment/>
    </xf>
    <xf numFmtId="3" fontId="5" fillId="0" borderId="24" xfId="21" applyNumberFormat="1" applyFont="1" applyFill="1" applyBorder="1">
      <alignment/>
      <protection/>
    </xf>
    <xf numFmtId="0" fontId="5" fillId="0" borderId="34" xfId="21" applyFont="1" applyFill="1" applyBorder="1" applyAlignment="1">
      <alignment horizontal="center"/>
      <protection/>
    </xf>
    <xf numFmtId="0" fontId="5" fillId="0" borderId="23" xfId="21" applyFont="1" applyFill="1" applyBorder="1" applyAlignment="1">
      <alignment horizontal="left" wrapText="1"/>
      <protection/>
    </xf>
    <xf numFmtId="0" fontId="1" fillId="0" borderId="23" xfId="21" applyFont="1" applyFill="1" applyBorder="1" applyAlignment="1">
      <alignment horizontal="left" wrapText="1"/>
      <protection/>
    </xf>
    <xf numFmtId="3" fontId="5" fillId="0" borderId="23" xfId="15" applyNumberFormat="1" applyFont="1" applyFill="1" applyBorder="1" applyAlignment="1">
      <alignment horizontal="right" wrapText="1"/>
    </xf>
    <xf numFmtId="3" fontId="1" fillId="0" borderId="23" xfId="15" applyNumberFormat="1" applyFont="1" applyFill="1" applyBorder="1" applyAlignment="1">
      <alignment/>
    </xf>
    <xf numFmtId="3" fontId="1" fillId="0" borderId="24" xfId="15" applyNumberFormat="1" applyFont="1" applyFill="1" applyBorder="1" applyAlignment="1">
      <alignment/>
    </xf>
    <xf numFmtId="0" fontId="1" fillId="0" borderId="35" xfId="21" applyFont="1" applyFill="1" applyBorder="1" applyAlignment="1">
      <alignment horizontal="center"/>
      <protection/>
    </xf>
    <xf numFmtId="3" fontId="5" fillId="0" borderId="21" xfId="15" applyNumberFormat="1" applyFont="1" applyFill="1" applyBorder="1" applyAlignment="1">
      <alignment horizontal="right" wrapText="1"/>
    </xf>
    <xf numFmtId="3" fontId="1" fillId="0" borderId="21" xfId="15" applyNumberFormat="1" applyFont="1" applyFill="1" applyBorder="1" applyAlignment="1">
      <alignment/>
    </xf>
    <xf numFmtId="3" fontId="1" fillId="0" borderId="22" xfId="15" applyNumberFormat="1" applyFont="1" applyFill="1" applyBorder="1" applyAlignment="1">
      <alignment/>
    </xf>
    <xf numFmtId="0" fontId="1" fillId="0" borderId="36" xfId="21" applyFont="1" applyFill="1" applyBorder="1" applyAlignment="1">
      <alignment horizontal="center"/>
      <protection/>
    </xf>
    <xf numFmtId="0" fontId="1" fillId="0" borderId="37" xfId="21" applyFont="1" applyFill="1" applyBorder="1" applyAlignment="1">
      <alignment horizontal="left" wrapText="1"/>
      <protection/>
    </xf>
    <xf numFmtId="3" fontId="1" fillId="0" borderId="37" xfId="15" applyNumberFormat="1" applyFont="1" applyFill="1" applyBorder="1" applyAlignment="1">
      <alignment horizontal="right" wrapText="1"/>
    </xf>
    <xf numFmtId="3" fontId="1" fillId="0" borderId="37" xfId="15" applyNumberFormat="1" applyFont="1" applyFill="1" applyBorder="1" applyAlignment="1">
      <alignment/>
    </xf>
    <xf numFmtId="43" fontId="5" fillId="0" borderId="37" xfId="15" applyFont="1" applyFill="1" applyBorder="1" applyAlignment="1">
      <alignment horizontal="center"/>
    </xf>
    <xf numFmtId="43" fontId="5" fillId="0" borderId="38" xfId="15" applyFont="1" applyFill="1" applyBorder="1" applyAlignment="1">
      <alignment horizontal="center"/>
    </xf>
    <xf numFmtId="0" fontId="5" fillId="0" borderId="39" xfId="21" applyFont="1" applyFill="1" applyBorder="1" applyAlignment="1">
      <alignment horizontal="center"/>
      <protection/>
    </xf>
    <xf numFmtId="0" fontId="5" fillId="0" borderId="40" xfId="21" applyFont="1" applyFill="1" applyBorder="1" applyAlignment="1">
      <alignment horizontal="left" wrapText="1"/>
      <protection/>
    </xf>
    <xf numFmtId="3" fontId="5" fillId="0" borderId="40" xfId="15" applyNumberFormat="1" applyFont="1" applyFill="1" applyBorder="1" applyAlignment="1">
      <alignment horizontal="right" wrapText="1"/>
    </xf>
    <xf numFmtId="3" fontId="5" fillId="0" borderId="40" xfId="15" applyNumberFormat="1" applyFont="1" applyFill="1" applyBorder="1" applyAlignment="1">
      <alignment/>
    </xf>
    <xf numFmtId="3" fontId="5" fillId="0" borderId="41" xfId="15" applyNumberFormat="1" applyFont="1" applyFill="1" applyBorder="1" applyAlignment="1">
      <alignment/>
    </xf>
    <xf numFmtId="3" fontId="5" fillId="0" borderId="23" xfId="15" applyNumberFormat="1" applyFont="1" applyFill="1" applyBorder="1" applyAlignment="1">
      <alignment/>
    </xf>
    <xf numFmtId="3" fontId="5" fillId="0" borderId="24" xfId="15" applyNumberFormat="1" applyFont="1" applyFill="1" applyBorder="1" applyAlignment="1">
      <alignment/>
    </xf>
    <xf numFmtId="0" fontId="1" fillId="0" borderId="21" xfId="21" applyFont="1" applyFill="1" applyBorder="1" applyAlignment="1">
      <alignment wrapText="1"/>
      <protection/>
    </xf>
    <xf numFmtId="3" fontId="5" fillId="0" borderId="21" xfId="15" applyNumberFormat="1" applyFont="1" applyFill="1" applyBorder="1" applyAlignment="1">
      <alignment horizontal="right"/>
    </xf>
    <xf numFmtId="0" fontId="1" fillId="0" borderId="31" xfId="21" applyFont="1" applyFill="1" applyBorder="1" applyAlignment="1">
      <alignment wrapText="1"/>
      <protection/>
    </xf>
    <xf numFmtId="3" fontId="1" fillId="0" borderId="33" xfId="15" applyNumberFormat="1" applyFont="1" applyFill="1" applyBorder="1" applyAlignment="1">
      <alignment/>
    </xf>
    <xf numFmtId="0" fontId="1" fillId="0" borderId="30" xfId="21" applyFont="1" applyFill="1" applyBorder="1" applyAlignment="1">
      <alignment horizontal="center" vertical="center"/>
      <protection/>
    </xf>
    <xf numFmtId="10" fontId="1" fillId="0" borderId="31" xfId="23" applyNumberFormat="1" applyFont="1" applyFill="1" applyBorder="1" applyAlignment="1">
      <alignment/>
    </xf>
    <xf numFmtId="0" fontId="1" fillId="0" borderId="42" xfId="21" applyFont="1" applyFill="1" applyBorder="1" applyAlignment="1">
      <alignment horizontal="center"/>
      <protection/>
    </xf>
    <xf numFmtId="0" fontId="1" fillId="0" borderId="28" xfId="21" applyFont="1" applyFill="1" applyBorder="1" applyAlignment="1">
      <alignment wrapText="1"/>
      <protection/>
    </xf>
    <xf numFmtId="3" fontId="5" fillId="0" borderId="28" xfId="15" applyNumberFormat="1" applyFont="1" applyFill="1" applyBorder="1" applyAlignment="1">
      <alignment horizontal="right"/>
    </xf>
    <xf numFmtId="10" fontId="1" fillId="0" borderId="28" xfId="23" applyNumberFormat="1" applyFont="1" applyFill="1" applyBorder="1" applyAlignment="1">
      <alignment/>
    </xf>
    <xf numFmtId="10" fontId="1" fillId="0" borderId="43" xfId="23" applyNumberFormat="1" applyFont="1" applyFill="1" applyBorder="1" applyAlignment="1">
      <alignment/>
    </xf>
    <xf numFmtId="0" fontId="1" fillId="0" borderId="0" xfId="21" applyFont="1" applyFill="1" applyAlignment="1">
      <alignment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6" fillId="0" borderId="46" xfId="2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3" fillId="0" borderId="43" xfId="21" applyFont="1" applyBorder="1" applyAlignment="1">
      <alignment horizontal="center" vertical="center" wrapText="1"/>
      <protection/>
    </xf>
    <xf numFmtId="0" fontId="6" fillId="0" borderId="43" xfId="21" applyFont="1" applyBorder="1" applyAlignment="1">
      <alignment horizontal="center" vertical="center" wrapText="1"/>
      <protection/>
    </xf>
    <xf numFmtId="0" fontId="8" fillId="0" borderId="47" xfId="0" applyFont="1" applyBorder="1" applyAlignment="1">
      <alignment/>
    </xf>
    <xf numFmtId="0" fontId="6" fillId="0" borderId="20" xfId="21" applyFont="1" applyBorder="1" applyAlignment="1">
      <alignment horizontal="center" vertical="center" wrapText="1"/>
      <protection/>
    </xf>
    <xf numFmtId="0" fontId="6" fillId="0" borderId="20" xfId="21" applyFont="1" applyBorder="1" applyAlignment="1">
      <alignment horizontal="center" vertical="center"/>
      <protection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right"/>
    </xf>
    <xf numFmtId="0" fontId="1" fillId="0" borderId="31" xfId="21" applyFont="1" applyFill="1" applyBorder="1" applyAlignment="1">
      <alignment vertical="center" wrapText="1"/>
      <protection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5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51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6" fillId="0" borderId="51" xfId="0" applyFont="1" applyBorder="1" applyAlignment="1">
      <alignment horizontal="left" vertical="top"/>
    </xf>
    <xf numFmtId="0" fontId="6" fillId="0" borderId="51" xfId="0" applyFont="1" applyBorder="1" applyAlignment="1">
      <alignment horizontal="right" vertical="top"/>
    </xf>
    <xf numFmtId="3" fontId="6" fillId="0" borderId="51" xfId="0" applyNumberFormat="1" applyFont="1" applyBorder="1" applyAlignment="1">
      <alignment horizontal="right" vertical="top"/>
    </xf>
    <xf numFmtId="49" fontId="6" fillId="0" borderId="52" xfId="0" applyNumberFormat="1" applyFont="1" applyBorder="1" applyAlignment="1">
      <alignment horizontal="center" vertical="top"/>
    </xf>
    <xf numFmtId="0" fontId="6" fillId="0" borderId="52" xfId="0" applyFont="1" applyBorder="1" applyAlignment="1">
      <alignment vertical="top" wrapText="1"/>
    </xf>
    <xf numFmtId="3" fontId="6" fillId="0" borderId="52" xfId="0" applyNumberFormat="1" applyFont="1" applyBorder="1" applyAlignment="1">
      <alignment vertical="top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/>
    </xf>
    <xf numFmtId="0" fontId="6" fillId="0" borderId="52" xfId="0" applyFont="1" applyBorder="1" applyAlignment="1">
      <alignment/>
    </xf>
    <xf numFmtId="49" fontId="1" fillId="0" borderId="52" xfId="0" applyNumberFormat="1" applyFont="1" applyBorder="1" applyAlignment="1">
      <alignment horizontal="center" vertical="top"/>
    </xf>
    <xf numFmtId="0" fontId="1" fillId="0" borderId="52" xfId="0" applyFont="1" applyBorder="1" applyAlignment="1">
      <alignment vertical="top" wrapText="1"/>
    </xf>
    <xf numFmtId="3" fontId="1" fillId="0" borderId="52" xfId="0" applyNumberFormat="1" applyFont="1" applyBorder="1" applyAlignment="1">
      <alignment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51" xfId="0" applyFont="1" applyBorder="1" applyAlignment="1">
      <alignment/>
    </xf>
    <xf numFmtId="49" fontId="6" fillId="0" borderId="51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 vertical="top"/>
    </xf>
    <xf numFmtId="0" fontId="6" fillId="0" borderId="51" xfId="0" applyFont="1" applyBorder="1" applyAlignment="1">
      <alignment vertical="top" wrapText="1"/>
    </xf>
    <xf numFmtId="3" fontId="6" fillId="0" borderId="51" xfId="0" applyNumberFormat="1" applyFont="1" applyBorder="1" applyAlignment="1">
      <alignment vertical="top"/>
    </xf>
    <xf numFmtId="49" fontId="5" fillId="0" borderId="0" xfId="0" applyNumberFormat="1" applyFont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5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wrapText="1"/>
    </xf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left" wrapText="1"/>
    </xf>
    <xf numFmtId="3" fontId="5" fillId="0" borderId="7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 wrapText="1"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3" fontId="5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3" fontId="2" fillId="0" borderId="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 shrinkToFit="1"/>
    </xf>
    <xf numFmtId="3" fontId="5" fillId="0" borderId="7" xfId="0" applyNumberFormat="1" applyFont="1" applyFill="1" applyBorder="1" applyAlignment="1">
      <alignment horizontal="right" wrapText="1"/>
    </xf>
    <xf numFmtId="49" fontId="5" fillId="0" borderId="53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horizontal="left" wrapText="1"/>
    </xf>
    <xf numFmtId="3" fontId="5" fillId="0" borderId="51" xfId="0" applyNumberFormat="1" applyFont="1" applyFill="1" applyBorder="1" applyAlignment="1">
      <alignment horizontal="right"/>
    </xf>
    <xf numFmtId="3" fontId="5" fillId="0" borderId="5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7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3" fontId="5" fillId="0" borderId="8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3" fontId="1" fillId="0" borderId="8" xfId="15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 horizontal="right"/>
    </xf>
    <xf numFmtId="0" fontId="7" fillId="0" borderId="50" xfId="0" applyFont="1" applyFill="1" applyBorder="1" applyAlignment="1">
      <alignment horizontal="center"/>
    </xf>
    <xf numFmtId="3" fontId="5" fillId="0" borderId="53" xfId="0" applyNumberFormat="1" applyFont="1" applyFill="1" applyBorder="1" applyAlignment="1">
      <alignment horizontal="right"/>
    </xf>
    <xf numFmtId="3" fontId="1" fillId="0" borderId="53" xfId="15" applyNumberFormat="1" applyFont="1" applyFill="1" applyBorder="1" applyAlignment="1">
      <alignment horizontal="right"/>
    </xf>
    <xf numFmtId="3" fontId="1" fillId="0" borderId="53" xfId="0" applyNumberFormat="1" applyFont="1" applyFill="1" applyBorder="1" applyAlignment="1">
      <alignment horizontal="right"/>
    </xf>
    <xf numFmtId="3" fontId="12" fillId="0" borderId="53" xfId="0" applyNumberFormat="1" applyFont="1" applyFill="1" applyBorder="1" applyAlignment="1">
      <alignment horizontal="right"/>
    </xf>
    <xf numFmtId="3" fontId="12" fillId="0" borderId="53" xfId="15" applyNumberFormat="1" applyFont="1" applyFill="1" applyBorder="1" applyAlignment="1">
      <alignment horizontal="right"/>
    </xf>
    <xf numFmtId="3" fontId="1" fillId="0" borderId="57" xfId="15" applyNumberFormat="1" applyFont="1" applyFill="1" applyBorder="1" applyAlignment="1">
      <alignment horizontal="right"/>
    </xf>
    <xf numFmtId="0" fontId="5" fillId="0" borderId="4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62" xfId="0" applyFont="1" applyFill="1" applyBorder="1" applyAlignment="1">
      <alignment wrapText="1"/>
    </xf>
    <xf numFmtId="3" fontId="1" fillId="0" borderId="63" xfId="0" applyNumberFormat="1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0" xfId="18" applyFont="1" applyAlignment="1">
      <alignment horizontal="center"/>
      <protection/>
    </xf>
    <xf numFmtId="3" fontId="1" fillId="0" borderId="0" xfId="18" applyNumberFormat="1" applyFont="1" applyAlignment="1">
      <alignment horizontal="left"/>
      <protection/>
    </xf>
    <xf numFmtId="0" fontId="9" fillId="0" borderId="0" xfId="18">
      <alignment/>
      <protection/>
    </xf>
    <xf numFmtId="0" fontId="1" fillId="0" borderId="0" xfId="18" applyFont="1" applyAlignment="1">
      <alignment/>
      <protection/>
    </xf>
    <xf numFmtId="0" fontId="1" fillId="0" borderId="0" xfId="18" applyFont="1" applyAlignment="1">
      <alignment wrapText="1"/>
      <protection/>
    </xf>
    <xf numFmtId="0" fontId="1" fillId="0" borderId="0" xfId="18" applyFont="1" applyAlignment="1">
      <alignment horizontal="left"/>
      <protection/>
    </xf>
    <xf numFmtId="0" fontId="17" fillId="0" borderId="0" xfId="18" applyFont="1" applyAlignment="1">
      <alignment horizontal="left" vertical="center"/>
      <protection/>
    </xf>
    <xf numFmtId="0" fontId="18" fillId="0" borderId="0" xfId="18" applyFont="1" applyAlignment="1">
      <alignment vertical="center"/>
      <protection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6" fillId="0" borderId="0" xfId="18" applyFont="1" applyAlignment="1">
      <alignment horizontal="left" vertical="center"/>
      <protection/>
    </xf>
    <xf numFmtId="0" fontId="1" fillId="0" borderId="0" xfId="18" applyFont="1">
      <alignment/>
      <protection/>
    </xf>
    <xf numFmtId="0" fontId="19" fillId="0" borderId="0" xfId="18" applyFont="1" applyAlignment="1">
      <alignment horizontal="center"/>
      <protection/>
    </xf>
    <xf numFmtId="0" fontId="9" fillId="0" borderId="0" xfId="18" applyAlignment="1">
      <alignment vertical="top"/>
      <protection/>
    </xf>
    <xf numFmtId="0" fontId="12" fillId="0" borderId="7" xfId="18" applyFont="1" applyBorder="1" applyAlignment="1">
      <alignment horizontal="center"/>
      <protection/>
    </xf>
    <xf numFmtId="0" fontId="12" fillId="0" borderId="53" xfId="18" applyFont="1" applyBorder="1" applyAlignment="1">
      <alignment horizontal="center"/>
      <protection/>
    </xf>
    <xf numFmtId="49" fontId="5" fillId="0" borderId="10" xfId="18" applyNumberFormat="1" applyFont="1" applyBorder="1" applyAlignment="1">
      <alignment horizontal="center" vertical="center"/>
      <protection/>
    </xf>
    <xf numFmtId="49" fontId="5" fillId="0" borderId="65" xfId="18" applyNumberFormat="1" applyFont="1" applyBorder="1" applyAlignment="1">
      <alignment horizontal="center" vertical="center"/>
      <protection/>
    </xf>
    <xf numFmtId="0" fontId="5" fillId="0" borderId="10" xfId="18" applyFont="1" applyBorder="1" applyAlignment="1">
      <alignment horizontal="left" vertical="center" wrapText="1"/>
      <protection/>
    </xf>
    <xf numFmtId="3" fontId="5" fillId="0" borderId="66" xfId="18" applyNumberFormat="1" applyFont="1" applyBorder="1" applyAlignment="1">
      <alignment horizontal="right" vertical="center"/>
      <protection/>
    </xf>
    <xf numFmtId="164" fontId="5" fillId="0" borderId="14" xfId="18" applyNumberFormat="1" applyFont="1" applyBorder="1" applyAlignment="1">
      <alignment horizontal="right" vertical="center"/>
      <protection/>
    </xf>
    <xf numFmtId="164" fontId="5" fillId="0" borderId="10" xfId="18" applyNumberFormat="1" applyFont="1" applyBorder="1" applyAlignment="1">
      <alignment horizontal="right" vertical="center"/>
      <protection/>
    </xf>
    <xf numFmtId="3" fontId="5" fillId="0" borderId="50" xfId="18" applyNumberFormat="1" applyFont="1" applyBorder="1" applyAlignment="1">
      <alignment horizontal="right" vertical="top"/>
      <protection/>
    </xf>
    <xf numFmtId="164" fontId="5" fillId="0" borderId="17" xfId="18" applyNumberFormat="1" applyFont="1" applyBorder="1" applyAlignment="1">
      <alignment horizontal="right" vertical="top"/>
      <protection/>
    </xf>
    <xf numFmtId="164" fontId="5" fillId="0" borderId="18" xfId="18" applyNumberFormat="1" applyFont="1" applyBorder="1" applyAlignment="1">
      <alignment horizontal="right" vertical="top"/>
      <protection/>
    </xf>
    <xf numFmtId="49" fontId="5" fillId="0" borderId="7" xfId="18" applyNumberFormat="1" applyFont="1" applyBorder="1" applyAlignment="1">
      <alignment horizontal="center" vertical="top"/>
      <protection/>
    </xf>
    <xf numFmtId="0" fontId="5" fillId="0" borderId="52" xfId="18" applyFont="1" applyBorder="1" applyAlignment="1">
      <alignment horizontal="left" vertical="top" wrapText="1"/>
      <protection/>
    </xf>
    <xf numFmtId="164" fontId="5" fillId="0" borderId="67" xfId="18" applyNumberFormat="1" applyFont="1" applyBorder="1" applyAlignment="1">
      <alignment horizontal="right" vertical="top"/>
      <protection/>
    </xf>
    <xf numFmtId="164" fontId="5" fillId="0" borderId="4" xfId="18" applyNumberFormat="1" applyFont="1" applyBorder="1" applyAlignment="1">
      <alignment horizontal="right" vertical="top"/>
      <protection/>
    </xf>
    <xf numFmtId="164" fontId="5" fillId="0" borderId="14" xfId="18" applyNumberFormat="1" applyFont="1" applyBorder="1" applyAlignment="1">
      <alignment horizontal="right" vertical="top"/>
      <protection/>
    </xf>
    <xf numFmtId="0" fontId="7" fillId="0" borderId="14" xfId="18" applyFont="1" applyBorder="1" applyAlignment="1">
      <alignment vertical="top"/>
      <protection/>
    </xf>
    <xf numFmtId="0" fontId="7" fillId="0" borderId="10" xfId="18" applyFont="1" applyBorder="1" applyAlignment="1">
      <alignment horizontal="center" vertical="top"/>
      <protection/>
    </xf>
    <xf numFmtId="3" fontId="5" fillId="0" borderId="4" xfId="0" applyNumberFormat="1" applyFont="1" applyFill="1" applyBorder="1" applyAlignment="1">
      <alignment horizontal="center"/>
    </xf>
    <xf numFmtId="0" fontId="7" fillId="0" borderId="10" xfId="18" applyFont="1" applyBorder="1" applyAlignment="1">
      <alignment horizontal="left" vertical="top" wrapText="1"/>
      <protection/>
    </xf>
    <xf numFmtId="164" fontId="7" fillId="0" borderId="66" xfId="18" applyNumberFormat="1" applyFont="1" applyBorder="1" applyAlignment="1">
      <alignment horizontal="right" vertical="top"/>
      <protection/>
    </xf>
    <xf numFmtId="164" fontId="7" fillId="0" borderId="10" xfId="18" applyNumberFormat="1" applyFont="1" applyBorder="1" applyAlignment="1">
      <alignment horizontal="right" vertical="top"/>
      <protection/>
    </xf>
    <xf numFmtId="0" fontId="20" fillId="0" borderId="0" xfId="18" applyFont="1" applyAlignment="1">
      <alignment vertical="top"/>
      <protection/>
    </xf>
    <xf numFmtId="0" fontId="1" fillId="0" borderId="14" xfId="18" applyFont="1" applyBorder="1" applyAlignment="1">
      <alignment vertical="top"/>
      <protection/>
    </xf>
    <xf numFmtId="0" fontId="1" fillId="0" borderId="44" xfId="18" applyFont="1" applyBorder="1" applyAlignment="1">
      <alignment horizontal="center" vertical="top"/>
      <protection/>
    </xf>
    <xf numFmtId="0" fontId="1" fillId="0" borderId="10" xfId="18" applyFont="1" applyBorder="1" applyAlignment="1">
      <alignment horizontal="left" vertical="top" wrapText="1"/>
      <protection/>
    </xf>
    <xf numFmtId="164" fontId="1" fillId="0" borderId="66" xfId="18" applyNumberFormat="1" applyFont="1" applyBorder="1" applyAlignment="1">
      <alignment horizontal="right" vertical="top"/>
      <protection/>
    </xf>
    <xf numFmtId="164" fontId="1" fillId="0" borderId="10" xfId="18" applyNumberFormat="1" applyFont="1" applyBorder="1" applyAlignment="1">
      <alignment horizontal="right" vertical="top"/>
      <protection/>
    </xf>
    <xf numFmtId="0" fontId="9" fillId="0" borderId="0" xfId="18" applyFont="1" applyAlignment="1">
      <alignment vertical="top"/>
      <protection/>
    </xf>
    <xf numFmtId="0" fontId="1" fillId="0" borderId="14" xfId="18" applyFont="1" applyBorder="1" applyAlignment="1">
      <alignment horizontal="center" vertical="top"/>
      <protection/>
    </xf>
    <xf numFmtId="0" fontId="1" fillId="0" borderId="14" xfId="18" applyFont="1" applyBorder="1" applyAlignment="1">
      <alignment horizontal="left" vertical="top" wrapText="1"/>
      <protection/>
    </xf>
    <xf numFmtId="164" fontId="1" fillId="0" borderId="13" xfId="18" applyNumberFormat="1" applyFont="1" applyBorder="1" applyAlignment="1">
      <alignment horizontal="right" vertical="top"/>
      <protection/>
    </xf>
    <xf numFmtId="164" fontId="1" fillId="0" borderId="14" xfId="18" applyNumberFormat="1" applyFont="1" applyBorder="1" applyAlignment="1">
      <alignment horizontal="right" vertical="top"/>
      <protection/>
    </xf>
    <xf numFmtId="49" fontId="5" fillId="0" borderId="4" xfId="18" applyNumberFormat="1" applyFont="1" applyBorder="1" applyAlignment="1">
      <alignment horizontal="center" vertical="center"/>
      <protection/>
    </xf>
    <xf numFmtId="0" fontId="5" fillId="0" borderId="52" xfId="18" applyFont="1" applyBorder="1" applyAlignment="1">
      <alignment horizontal="left" vertical="center" wrapText="1"/>
      <protection/>
    </xf>
    <xf numFmtId="164" fontId="5" fillId="0" borderId="67" xfId="18" applyNumberFormat="1" applyFont="1" applyBorder="1" applyAlignment="1">
      <alignment horizontal="right" vertical="center"/>
      <protection/>
    </xf>
    <xf numFmtId="164" fontId="5" fillId="0" borderId="4" xfId="18" applyNumberFormat="1" applyFont="1" applyBorder="1" applyAlignment="1">
      <alignment horizontal="right" vertical="center"/>
      <protection/>
    </xf>
    <xf numFmtId="164" fontId="5" fillId="0" borderId="62" xfId="18" applyNumberFormat="1" applyFont="1" applyBorder="1" applyAlignment="1">
      <alignment horizontal="right" vertical="center"/>
      <protection/>
    </xf>
    <xf numFmtId="0" fontId="9" fillId="0" borderId="0" xfId="18" applyAlignment="1">
      <alignment vertical="center"/>
      <protection/>
    </xf>
    <xf numFmtId="0" fontId="1" fillId="0" borderId="7" xfId="18" applyFont="1" applyBorder="1" applyAlignment="1">
      <alignment vertical="top"/>
      <protection/>
    </xf>
    <xf numFmtId="49" fontId="1" fillId="0" borderId="54" xfId="18" applyNumberFormat="1" applyFont="1" applyBorder="1" applyAlignment="1">
      <alignment horizontal="center" vertical="top"/>
      <protection/>
    </xf>
    <xf numFmtId="0" fontId="1" fillId="0" borderId="7" xfId="18" applyFont="1" applyBorder="1" applyAlignment="1">
      <alignment horizontal="left" vertical="top" wrapText="1"/>
      <protection/>
    </xf>
    <xf numFmtId="164" fontId="1" fillId="0" borderId="53" xfId="18" applyNumberFormat="1" applyFont="1" applyBorder="1" applyAlignment="1">
      <alignment horizontal="right" vertical="top"/>
      <protection/>
    </xf>
    <xf numFmtId="164" fontId="1" fillId="0" borderId="7" xfId="18" applyNumberFormat="1" applyFont="1" applyBorder="1" applyAlignment="1">
      <alignment horizontal="right" vertical="top"/>
      <protection/>
    </xf>
    <xf numFmtId="0" fontId="1" fillId="0" borderId="4" xfId="18" applyFont="1" applyBorder="1" applyAlignment="1">
      <alignment horizontal="center" vertical="top"/>
      <protection/>
    </xf>
    <xf numFmtId="0" fontId="1" fillId="0" borderId="4" xfId="18" applyFont="1" applyBorder="1" applyAlignment="1">
      <alignment vertical="top"/>
      <protection/>
    </xf>
    <xf numFmtId="0" fontId="1" fillId="0" borderId="68" xfId="18" applyFont="1" applyBorder="1" applyAlignment="1">
      <alignment horizontal="center" vertical="top"/>
      <protection/>
    </xf>
    <xf numFmtId="3" fontId="21" fillId="0" borderId="53" xfId="18" applyNumberFormat="1" applyFont="1" applyBorder="1" applyAlignment="1">
      <alignment vertical="center"/>
      <protection/>
    </xf>
    <xf numFmtId="164" fontId="21" fillId="0" borderId="7" xfId="18" applyNumberFormat="1" applyFont="1" applyBorder="1" applyAlignment="1">
      <alignment vertical="center"/>
      <protection/>
    </xf>
    <xf numFmtId="0" fontId="21" fillId="0" borderId="7" xfId="18" applyFont="1" applyBorder="1" applyAlignment="1">
      <alignment vertical="center"/>
      <protection/>
    </xf>
    <xf numFmtId="164" fontId="5" fillId="0" borderId="7" xfId="18" applyNumberFormat="1" applyFont="1" applyBorder="1" applyAlignment="1">
      <alignment horizontal="right" vertical="center"/>
      <protection/>
    </xf>
    <xf numFmtId="0" fontId="21" fillId="0" borderId="0" xfId="18" applyFont="1" applyAlignment="1">
      <alignment vertical="center"/>
      <protection/>
    </xf>
    <xf numFmtId="0" fontId="19" fillId="0" borderId="0" xfId="18" applyFont="1">
      <alignment/>
      <protection/>
    </xf>
    <xf numFmtId="0" fontId="1" fillId="0" borderId="0" xfId="19" applyFont="1" applyAlignment="1">
      <alignment horizontal="center"/>
      <protection/>
    </xf>
    <xf numFmtId="3" fontId="1" fillId="0" borderId="0" xfId="19" applyNumberFormat="1" applyFont="1" applyAlignment="1">
      <alignment horizontal="left"/>
      <protection/>
    </xf>
    <xf numFmtId="0" fontId="9" fillId="0" borderId="0" xfId="19">
      <alignment/>
      <protection/>
    </xf>
    <xf numFmtId="0" fontId="1" fillId="0" borderId="0" xfId="20" applyFont="1" applyAlignment="1">
      <alignment wrapText="1"/>
      <protection/>
    </xf>
    <xf numFmtId="0" fontId="1" fillId="0" borderId="0" xfId="19" applyFont="1" applyAlignment="1">
      <alignment/>
      <protection/>
    </xf>
    <xf numFmtId="0" fontId="1" fillId="0" borderId="0" xfId="19" applyFont="1" applyAlignment="1">
      <alignment wrapText="1"/>
      <protection/>
    </xf>
    <xf numFmtId="0" fontId="1" fillId="0" borderId="0" xfId="19" applyFont="1" applyAlignment="1">
      <alignment horizontal="left"/>
      <protection/>
    </xf>
    <xf numFmtId="0" fontId="17" fillId="0" borderId="0" xfId="19" applyFont="1" applyAlignment="1">
      <alignment horizontal="left" vertical="center"/>
      <protection/>
    </xf>
    <xf numFmtId="0" fontId="18" fillId="0" borderId="0" xfId="19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0" fontId="1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3" fontId="1" fillId="0" borderId="0" xfId="20" applyNumberFormat="1" applyFont="1" applyAlignment="1">
      <alignment wrapText="1"/>
      <protection/>
    </xf>
    <xf numFmtId="0" fontId="1" fillId="0" borderId="0" xfId="20" applyFont="1" applyAlignment="1">
      <alignment horizontal="center"/>
      <protection/>
    </xf>
    <xf numFmtId="3" fontId="1" fillId="0" borderId="0" xfId="20" applyNumberFormat="1" applyFont="1" applyAlignment="1">
      <alignment horizontal="center" vertical="center" wrapText="1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 wrapText="1"/>
      <protection/>
    </xf>
    <xf numFmtId="0" fontId="5" fillId="0" borderId="53" xfId="19" applyFont="1" applyBorder="1" applyAlignment="1">
      <alignment horizontal="center" vertical="center" wrapText="1"/>
      <protection/>
    </xf>
    <xf numFmtId="3" fontId="5" fillId="0" borderId="10" xfId="19" applyNumberFormat="1" applyFont="1" applyBorder="1" applyAlignment="1">
      <alignment horizontal="center" vertical="center" wrapText="1"/>
      <protection/>
    </xf>
    <xf numFmtId="0" fontId="5" fillId="0" borderId="10" xfId="19" applyFont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11" fillId="0" borderId="7" xfId="20" applyFont="1" applyBorder="1" applyAlignment="1">
      <alignment horizontal="center"/>
      <protection/>
    </xf>
    <xf numFmtId="0" fontId="11" fillId="0" borderId="7" xfId="20" applyFont="1" applyBorder="1" applyAlignment="1">
      <alignment horizontal="center" wrapText="1"/>
      <protection/>
    </xf>
    <xf numFmtId="0" fontId="12" fillId="0" borderId="53" xfId="19" applyFont="1" applyBorder="1" applyAlignment="1">
      <alignment horizontal="center"/>
      <protection/>
    </xf>
    <xf numFmtId="0" fontId="12" fillId="0" borderId="7" xfId="19" applyFont="1" applyBorder="1" applyAlignment="1">
      <alignment horizontal="center"/>
      <protection/>
    </xf>
    <xf numFmtId="3" fontId="5" fillId="0" borderId="14" xfId="0" applyNumberFormat="1" applyFont="1" applyFill="1" applyBorder="1" applyAlignment="1">
      <alignment horizontal="center"/>
    </xf>
    <xf numFmtId="0" fontId="11" fillId="0" borderId="0" xfId="20" applyFont="1" applyAlignment="1">
      <alignment horizontal="center"/>
      <protection/>
    </xf>
    <xf numFmtId="0" fontId="3" fillId="0" borderId="53" xfId="20" applyFont="1" applyBorder="1" applyAlignment="1">
      <alignment horizontal="center" vertical="center"/>
      <protection/>
    </xf>
    <xf numFmtId="0" fontId="3" fillId="0" borderId="54" xfId="20" applyFont="1" applyBorder="1" applyAlignment="1">
      <alignment horizontal="center" vertical="center"/>
      <protection/>
    </xf>
    <xf numFmtId="0" fontId="3" fillId="0" borderId="44" xfId="20" applyFont="1" applyBorder="1" applyAlignment="1">
      <alignment horizontal="center" vertical="center" wrapText="1"/>
      <protection/>
    </xf>
    <xf numFmtId="3" fontId="3" fillId="0" borderId="4" xfId="20" applyNumberFormat="1" applyFont="1" applyBorder="1" applyAlignment="1">
      <alignment horizontal="right" vertical="center" wrapText="1"/>
      <protection/>
    </xf>
    <xf numFmtId="3" fontId="3" fillId="0" borderId="7" xfId="20" applyNumberFormat="1" applyFont="1" applyBorder="1" applyAlignment="1">
      <alignment horizontal="right" vertical="center" wrapText="1"/>
      <protection/>
    </xf>
    <xf numFmtId="3" fontId="3" fillId="0" borderId="7" xfId="20" applyNumberFormat="1" applyFont="1" applyBorder="1" applyAlignment="1">
      <alignment horizontal="right" vertical="center"/>
      <protection/>
    </xf>
    <xf numFmtId="0" fontId="3" fillId="0" borderId="0" xfId="20" applyFont="1" applyAlignment="1">
      <alignment horizontal="center" vertical="center"/>
      <protection/>
    </xf>
    <xf numFmtId="49" fontId="6" fillId="0" borderId="67" xfId="20" applyNumberFormat="1" applyFont="1" applyBorder="1" applyAlignment="1">
      <alignment horizontal="center" vertical="center"/>
      <protection/>
    </xf>
    <xf numFmtId="49" fontId="6" fillId="0" borderId="54" xfId="20" applyNumberFormat="1" applyFont="1" applyBorder="1" applyAlignment="1">
      <alignment horizontal="center" vertical="center"/>
      <protection/>
    </xf>
    <xf numFmtId="0" fontId="6" fillId="0" borderId="7" xfId="20" applyFont="1" applyBorder="1" applyAlignment="1">
      <alignment vertical="center" wrapText="1"/>
      <protection/>
    </xf>
    <xf numFmtId="3" fontId="6" fillId="0" borderId="4" xfId="20" applyNumberFormat="1" applyFont="1" applyBorder="1" applyAlignment="1">
      <alignment horizontal="right" vertical="center"/>
      <protection/>
    </xf>
    <xf numFmtId="3" fontId="6" fillId="0" borderId="7" xfId="20" applyNumberFormat="1" applyFont="1" applyBorder="1" applyAlignment="1">
      <alignment horizontal="right" vertical="center" wrapText="1"/>
      <protection/>
    </xf>
    <xf numFmtId="0" fontId="6" fillId="0" borderId="0" xfId="20" applyFont="1" applyAlignment="1">
      <alignment vertical="center"/>
      <protection/>
    </xf>
    <xf numFmtId="49" fontId="12" fillId="0" borderId="13" xfId="20" applyNumberFormat="1" applyFont="1" applyBorder="1" applyAlignment="1">
      <alignment horizontal="center" vertical="center"/>
      <protection/>
    </xf>
    <xf numFmtId="49" fontId="12" fillId="0" borderId="10" xfId="20" applyNumberFormat="1" applyFont="1" applyBorder="1" applyAlignment="1">
      <alignment horizontal="center" vertical="center"/>
      <protection/>
    </xf>
    <xf numFmtId="0" fontId="12" fillId="0" borderId="68" xfId="20" applyFont="1" applyBorder="1" applyAlignment="1">
      <alignment vertical="center" wrapText="1"/>
      <protection/>
    </xf>
    <xf numFmtId="3" fontId="12" fillId="0" borderId="7" xfId="20" applyNumberFormat="1" applyFont="1" applyBorder="1" applyAlignment="1">
      <alignment vertical="center" wrapText="1"/>
      <protection/>
    </xf>
    <xf numFmtId="3" fontId="12" fillId="0" borderId="7" xfId="20" applyNumberFormat="1" applyFont="1" applyBorder="1" applyAlignment="1">
      <alignment horizontal="right" vertical="center" wrapText="1"/>
      <protection/>
    </xf>
    <xf numFmtId="3" fontId="12" fillId="0" borderId="7" xfId="20" applyNumberFormat="1" applyFont="1" applyBorder="1" applyAlignment="1">
      <alignment horizontal="right" vertical="center"/>
      <protection/>
    </xf>
    <xf numFmtId="0" fontId="12" fillId="0" borderId="0" xfId="20" applyFont="1" applyAlignment="1">
      <alignment vertical="center"/>
      <protection/>
    </xf>
    <xf numFmtId="0" fontId="12" fillId="0" borderId="67" xfId="20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center" vertical="center"/>
      <protection/>
    </xf>
    <xf numFmtId="0" fontId="12" fillId="0" borderId="54" xfId="20" applyFont="1" applyBorder="1" applyAlignment="1">
      <alignment vertical="center" wrapText="1"/>
      <protection/>
    </xf>
    <xf numFmtId="3" fontId="7" fillId="0" borderId="7" xfId="20" applyNumberFormat="1" applyFont="1" applyBorder="1" applyAlignment="1">
      <alignment horizontal="right" vertical="center" wrapText="1"/>
      <protection/>
    </xf>
    <xf numFmtId="3" fontId="3" fillId="0" borderId="7" xfId="20" applyNumberFormat="1" applyFont="1" applyBorder="1" applyAlignment="1">
      <alignment horizontal="right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>
      <alignment wrapText="1"/>
      <protection/>
    </xf>
    <xf numFmtId="0" fontId="7" fillId="0" borderId="0" xfId="20" applyFont="1">
      <alignment/>
      <protection/>
    </xf>
    <xf numFmtId="0" fontId="6" fillId="0" borderId="0" xfId="20" applyFont="1" applyAlignment="1">
      <alignment vertical="center" wrapText="1"/>
      <protection/>
    </xf>
    <xf numFmtId="0" fontId="1" fillId="0" borderId="0" xfId="20" applyFont="1" applyFill="1" applyAlignment="1">
      <alignment wrapText="1"/>
      <protection/>
    </xf>
    <xf numFmtId="0" fontId="1" fillId="0" borderId="0" xfId="20" applyFont="1" applyFill="1">
      <alignment/>
      <protection/>
    </xf>
    <xf numFmtId="0" fontId="4" fillId="0" borderId="0" xfId="20" applyFont="1" applyAlignment="1">
      <alignment vertical="center" wrapText="1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wrapText="1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6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vertical="center" wrapText="1"/>
      <protection/>
    </xf>
    <xf numFmtId="0" fontId="1" fillId="0" borderId="0" xfId="20" applyFont="1" applyAlignment="1">
      <alignment vertical="center" wrapText="1"/>
      <protection/>
    </xf>
    <xf numFmtId="0" fontId="1" fillId="0" borderId="0" xfId="20" applyFont="1" applyAlignment="1">
      <alignment vertical="center"/>
      <protection/>
    </xf>
    <xf numFmtId="0" fontId="1" fillId="0" borderId="0" xfId="0" applyFont="1" applyAlignment="1">
      <alignment horizontal="left" wrapText="1"/>
    </xf>
    <xf numFmtId="0" fontId="1" fillId="0" borderId="0" xfId="21" applyFont="1" applyAlignment="1">
      <alignment wrapText="1"/>
      <protection/>
    </xf>
    <xf numFmtId="0" fontId="0" fillId="0" borderId="0" xfId="21" applyAlignment="1">
      <alignment wrapText="1"/>
      <protection/>
    </xf>
    <xf numFmtId="0" fontId="2" fillId="0" borderId="0" xfId="21" applyFont="1" applyAlignment="1">
      <alignment horizontal="left" vertical="top" wrapText="1"/>
      <protection/>
    </xf>
    <xf numFmtId="0" fontId="4" fillId="0" borderId="0" xfId="21" applyFont="1" applyAlignment="1">
      <alignment horizontal="left" vertical="center" wrapText="1"/>
      <protection/>
    </xf>
    <xf numFmtId="0" fontId="5" fillId="0" borderId="48" xfId="21" applyFont="1" applyBorder="1" applyAlignment="1">
      <alignment horizontal="center" vertical="center" wrapText="1"/>
      <protection/>
    </xf>
    <xf numFmtId="0" fontId="5" fillId="0" borderId="19" xfId="21" applyFont="1" applyBorder="1" applyAlignment="1">
      <alignment horizontal="center" vertical="center" wrapText="1"/>
      <protection/>
    </xf>
    <xf numFmtId="0" fontId="5" fillId="0" borderId="58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43" fontId="5" fillId="0" borderId="69" xfId="15" applyFont="1" applyBorder="1" applyAlignment="1">
      <alignment horizontal="center" vertical="center" wrapText="1"/>
    </xf>
    <xf numFmtId="0" fontId="0" fillId="0" borderId="47" xfId="21" applyBorder="1" applyAlignment="1">
      <alignment horizontal="center" vertical="center" wrapText="1"/>
      <protection/>
    </xf>
    <xf numFmtId="0" fontId="0" fillId="0" borderId="70" xfId="21" applyBorder="1" applyAlignment="1">
      <alignment horizontal="center" vertical="center" wrapText="1"/>
      <protection/>
    </xf>
    <xf numFmtId="0" fontId="3" fillId="0" borderId="69" xfId="21" applyFont="1" applyFill="1" applyBorder="1" applyAlignment="1">
      <alignment horizontal="center" vertical="center"/>
      <protection/>
    </xf>
    <xf numFmtId="0" fontId="0" fillId="0" borderId="47" xfId="21" applyBorder="1" applyAlignment="1">
      <alignment horizontal="center" vertical="center"/>
      <protection/>
    </xf>
    <xf numFmtId="0" fontId="0" fillId="0" borderId="70" xfId="21" applyBorder="1" applyAlignment="1">
      <alignment horizontal="center" vertical="center"/>
      <protection/>
    </xf>
    <xf numFmtId="3" fontId="1" fillId="0" borderId="0" xfId="21" applyNumberFormat="1" applyFont="1" applyAlignment="1">
      <alignment horizontal="left" wrapText="1"/>
      <protection/>
    </xf>
    <xf numFmtId="3" fontId="1" fillId="0" borderId="0" xfId="21" applyNumberFormat="1" applyFont="1" applyAlignment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7" fillId="0" borderId="0" xfId="18" applyFont="1" applyAlignment="1">
      <alignment horizontal="left" vertical="center"/>
      <protection/>
    </xf>
    <xf numFmtId="49" fontId="5" fillId="0" borderId="69" xfId="18" applyNumberFormat="1" applyFont="1" applyBorder="1" applyAlignment="1">
      <alignment horizontal="left" vertical="top" wrapText="1"/>
      <protection/>
    </xf>
    <xf numFmtId="0" fontId="9" fillId="0" borderId="47" xfId="18" applyBorder="1" applyAlignment="1">
      <alignment horizontal="left" vertical="top" wrapText="1"/>
      <protection/>
    </xf>
    <xf numFmtId="0" fontId="9" fillId="0" borderId="45" xfId="18" applyBorder="1" applyAlignment="1">
      <alignment horizontal="left" vertical="top" wrapText="1"/>
      <protection/>
    </xf>
    <xf numFmtId="0" fontId="16" fillId="0" borderId="0" xfId="18" applyFont="1" applyAlignment="1">
      <alignment horizontal="left" vertical="center"/>
      <protection/>
    </xf>
    <xf numFmtId="0" fontId="5" fillId="0" borderId="7" xfId="18" applyFont="1" applyBorder="1" applyAlignment="1">
      <alignment horizontal="center" vertical="center" wrapText="1"/>
      <protection/>
    </xf>
    <xf numFmtId="0" fontId="5" fillId="0" borderId="53" xfId="18" applyFont="1" applyBorder="1" applyAlignment="1">
      <alignment horizontal="center" vertical="center" wrapText="1"/>
      <protection/>
    </xf>
    <xf numFmtId="3" fontId="5" fillId="0" borderId="10" xfId="18" applyNumberFormat="1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 wrapText="1"/>
      <protection/>
    </xf>
    <xf numFmtId="0" fontId="21" fillId="0" borderId="53" xfId="18" applyFont="1" applyBorder="1" applyAlignment="1">
      <alignment horizontal="center" vertical="center"/>
      <protection/>
    </xf>
    <xf numFmtId="0" fontId="21" fillId="0" borderId="51" xfId="18" applyFont="1" applyBorder="1" applyAlignment="1">
      <alignment horizontal="center" vertical="center"/>
      <protection/>
    </xf>
    <xf numFmtId="0" fontId="21" fillId="0" borderId="54" xfId="18" applyFont="1" applyBorder="1" applyAlignment="1">
      <alignment horizontal="center" vertical="center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center" vertical="center" wrapText="1"/>
      <protection/>
    </xf>
    <xf numFmtId="0" fontId="16" fillId="0" borderId="0" xfId="19" applyFont="1" applyAlignment="1">
      <alignment horizontal="left" vertical="center"/>
      <protection/>
    </xf>
    <xf numFmtId="0" fontId="17" fillId="0" borderId="0" xfId="19" applyFont="1" applyAlignment="1">
      <alignment horizontal="left" vertical="center"/>
      <protection/>
    </xf>
    <xf numFmtId="49" fontId="7" fillId="0" borderId="53" xfId="0" applyNumberFormat="1" applyFont="1" applyBorder="1" applyAlignment="1">
      <alignment horizontal="left"/>
    </xf>
    <xf numFmtId="49" fontId="7" fillId="0" borderId="51" xfId="0" applyNumberFormat="1" applyFont="1" applyBorder="1" applyAlignment="1">
      <alignment horizontal="left"/>
    </xf>
    <xf numFmtId="49" fontId="7" fillId="0" borderId="54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12">
    <cellStyle name="Normal" xfId="0"/>
    <cellStyle name="Comma" xfId="15"/>
    <cellStyle name="Comma [0]" xfId="16"/>
    <cellStyle name="Hyperlink" xfId="17"/>
    <cellStyle name="Normalny_Zał. nr 10 do Uchwały Sejmiku Województwa z  .04.2005 r." xfId="18"/>
    <cellStyle name="Normalny_Zał. nr 11 do Uchwały Sejmiku Województwa z  .04.2005 r." xfId="19"/>
    <cellStyle name="Normalny_Załączniki do  budżetu na 2005 r" xfId="20"/>
    <cellStyle name="Normalny_Załączniki do projektu budżetu na 2005 r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workbookViewId="0" topLeftCell="B1">
      <selection activeCell="D12" sqref="D12"/>
    </sheetView>
  </sheetViews>
  <sheetFormatPr defaultColWidth="9.140625" defaultRowHeight="12.75"/>
  <cols>
    <col min="1" max="1" width="7.57421875" style="117" customWidth="1"/>
    <col min="2" max="2" width="8.57421875" style="117" customWidth="1"/>
    <col min="3" max="3" width="7.7109375" style="117" customWidth="1"/>
    <col min="4" max="4" width="34.7109375" style="117" customWidth="1"/>
    <col min="5" max="5" width="12.8515625" style="117" customWidth="1"/>
    <col min="6" max="6" width="11.57421875" style="117" customWidth="1"/>
    <col min="7" max="7" width="11.421875" style="117" customWidth="1"/>
    <col min="8" max="8" width="12.7109375" style="117" customWidth="1"/>
    <col min="9" max="16384" width="9.140625" style="117" customWidth="1"/>
  </cols>
  <sheetData>
    <row r="1" ht="12.75">
      <c r="F1" s="140" t="s">
        <v>87</v>
      </c>
    </row>
    <row r="2" ht="12.75">
      <c r="F2" s="140" t="s">
        <v>44</v>
      </c>
    </row>
    <row r="3" ht="12.75">
      <c r="F3" s="117" t="s">
        <v>88</v>
      </c>
    </row>
    <row r="5" spans="1:8" ht="55.5" customHeight="1">
      <c r="A5" s="470" t="s">
        <v>89</v>
      </c>
      <c r="B5" s="470"/>
      <c r="C5" s="470"/>
      <c r="D5" s="470"/>
      <c r="E5" s="470"/>
      <c r="F5" s="470"/>
      <c r="G5" s="470"/>
      <c r="H5" s="470"/>
    </row>
    <row r="6" spans="1:8" ht="12.75">
      <c r="A6" s="141"/>
      <c r="B6" s="141"/>
      <c r="C6" s="141"/>
      <c r="D6" s="141"/>
      <c r="E6" s="141"/>
      <c r="F6" s="141"/>
      <c r="G6" s="141"/>
      <c r="H6" s="141"/>
    </row>
    <row r="8" ht="12.75">
      <c r="H8" s="117" t="s">
        <v>2</v>
      </c>
    </row>
    <row r="9" spans="1:8" s="143" customFormat="1" ht="25.5">
      <c r="A9" s="142" t="s">
        <v>90</v>
      </c>
      <c r="B9" s="142" t="s">
        <v>91</v>
      </c>
      <c r="C9" s="142" t="s">
        <v>80</v>
      </c>
      <c r="D9" s="142" t="s">
        <v>3</v>
      </c>
      <c r="E9" s="142" t="s">
        <v>92</v>
      </c>
      <c r="F9" s="142" t="s">
        <v>93</v>
      </c>
      <c r="G9" s="142" t="s">
        <v>4</v>
      </c>
      <c r="H9" s="142" t="s">
        <v>5</v>
      </c>
    </row>
    <row r="10" spans="1:8" s="122" customFormat="1" ht="13.5">
      <c r="A10" s="144">
        <v>1</v>
      </c>
      <c r="B10" s="144">
        <v>2</v>
      </c>
      <c r="C10" s="144">
        <v>3</v>
      </c>
      <c r="D10" s="144">
        <v>4</v>
      </c>
      <c r="E10" s="144">
        <v>5</v>
      </c>
      <c r="F10" s="144">
        <v>6</v>
      </c>
      <c r="G10" s="144">
        <v>7</v>
      </c>
      <c r="H10" s="144">
        <v>8</v>
      </c>
    </row>
    <row r="11" spans="1:8" s="147" customFormat="1" ht="21.75" customHeight="1">
      <c r="A11" s="145"/>
      <c r="B11" s="145"/>
      <c r="C11" s="145"/>
      <c r="D11" s="145" t="s">
        <v>94</v>
      </c>
      <c r="E11" s="146">
        <v>352087774</v>
      </c>
      <c r="F11" s="146">
        <f>F13+F20+F23+F26+F29</f>
        <v>3072780</v>
      </c>
      <c r="G11" s="146">
        <f>G13+G20+G23+G26+G29</f>
        <v>1470360</v>
      </c>
      <c r="H11" s="146">
        <f>E11+F11-G11</f>
        <v>353690194</v>
      </c>
    </row>
    <row r="12" spans="1:8" s="147" customFormat="1" ht="12.75" customHeight="1">
      <c r="A12" s="148"/>
      <c r="B12" s="148"/>
      <c r="C12" s="148"/>
      <c r="D12" s="148"/>
      <c r="E12" s="149"/>
      <c r="F12" s="150"/>
      <c r="G12" s="150"/>
      <c r="H12" s="149"/>
    </row>
    <row r="13" spans="1:11" s="154" customFormat="1" ht="21.75" customHeight="1">
      <c r="A13" s="151">
        <v>750</v>
      </c>
      <c r="B13" s="151" t="s">
        <v>10</v>
      </c>
      <c r="C13" s="151" t="s">
        <v>10</v>
      </c>
      <c r="D13" s="152" t="s">
        <v>95</v>
      </c>
      <c r="E13" s="153">
        <v>2464520</v>
      </c>
      <c r="F13" s="153">
        <f>F14+F17</f>
        <v>1469780</v>
      </c>
      <c r="G13" s="153">
        <f>G14+G17</f>
        <v>1469780</v>
      </c>
      <c r="H13" s="153">
        <f aca="true" t="shared" si="0" ref="H13:H31">E13+F13-G13</f>
        <v>2464520</v>
      </c>
      <c r="I13" s="154" t="s">
        <v>10</v>
      </c>
      <c r="J13" s="154" t="s">
        <v>10</v>
      </c>
      <c r="K13" s="154" t="s">
        <v>10</v>
      </c>
    </row>
    <row r="14" spans="1:11" s="118" customFormat="1" ht="21.75" customHeight="1">
      <c r="A14" s="155" t="s">
        <v>10</v>
      </c>
      <c r="B14" s="155">
        <v>75018</v>
      </c>
      <c r="C14" s="155" t="s">
        <v>10</v>
      </c>
      <c r="D14" s="156" t="s">
        <v>96</v>
      </c>
      <c r="E14" s="157">
        <v>2460520</v>
      </c>
      <c r="F14" s="157">
        <f>F15+F16</f>
        <v>0</v>
      </c>
      <c r="G14" s="157">
        <f>G15+G16</f>
        <v>1469780</v>
      </c>
      <c r="H14" s="157">
        <f t="shared" si="0"/>
        <v>990740</v>
      </c>
      <c r="I14" s="118" t="s">
        <v>10</v>
      </c>
      <c r="J14" s="118" t="s">
        <v>10</v>
      </c>
      <c r="K14" s="118" t="s">
        <v>10</v>
      </c>
    </row>
    <row r="15" spans="1:11" ht="65.25" customHeight="1">
      <c r="A15" s="158" t="s">
        <v>10</v>
      </c>
      <c r="B15" s="158" t="s">
        <v>10</v>
      </c>
      <c r="C15" s="158">
        <v>2708</v>
      </c>
      <c r="D15" s="159" t="s">
        <v>97</v>
      </c>
      <c r="E15" s="160">
        <v>2251390</v>
      </c>
      <c r="F15" s="160">
        <v>0</v>
      </c>
      <c r="G15" s="160">
        <v>1301400</v>
      </c>
      <c r="H15" s="160">
        <f t="shared" si="0"/>
        <v>949990</v>
      </c>
      <c r="I15" s="117" t="s">
        <v>10</v>
      </c>
      <c r="J15" s="117" t="s">
        <v>10</v>
      </c>
      <c r="K15" s="117" t="s">
        <v>10</v>
      </c>
    </row>
    <row r="16" spans="1:11" ht="63" customHeight="1">
      <c r="A16" s="158" t="s">
        <v>10</v>
      </c>
      <c r="B16" s="158" t="s">
        <v>10</v>
      </c>
      <c r="C16" s="158">
        <v>6298</v>
      </c>
      <c r="D16" s="159" t="s">
        <v>98</v>
      </c>
      <c r="E16" s="160">
        <v>201130</v>
      </c>
      <c r="F16" s="160">
        <v>0</v>
      </c>
      <c r="G16" s="160">
        <v>168380</v>
      </c>
      <c r="H16" s="160">
        <f t="shared" si="0"/>
        <v>32750</v>
      </c>
      <c r="I16" s="117" t="s">
        <v>10</v>
      </c>
      <c r="J16" s="117" t="s">
        <v>10</v>
      </c>
      <c r="K16" s="117" t="s">
        <v>10</v>
      </c>
    </row>
    <row r="17" spans="1:11" s="118" customFormat="1" ht="19.5" customHeight="1">
      <c r="A17" s="155" t="s">
        <v>10</v>
      </c>
      <c r="B17" s="155">
        <v>75095</v>
      </c>
      <c r="C17" s="155" t="s">
        <v>10</v>
      </c>
      <c r="D17" s="156" t="s">
        <v>99</v>
      </c>
      <c r="E17" s="157">
        <v>4000</v>
      </c>
      <c r="F17" s="157">
        <f>F18+F19</f>
        <v>1469780</v>
      </c>
      <c r="G17" s="157">
        <f>G18+G19</f>
        <v>0</v>
      </c>
      <c r="H17" s="157">
        <f t="shared" si="0"/>
        <v>1473780</v>
      </c>
      <c r="I17" s="118" t="s">
        <v>10</v>
      </c>
      <c r="J17" s="118" t="s">
        <v>10</v>
      </c>
      <c r="K17" s="118" t="s">
        <v>10</v>
      </c>
    </row>
    <row r="18" spans="1:11" ht="62.25" customHeight="1">
      <c r="A18" s="158" t="s">
        <v>10</v>
      </c>
      <c r="B18" s="158" t="s">
        <v>10</v>
      </c>
      <c r="C18" s="158">
        <v>2708</v>
      </c>
      <c r="D18" s="159" t="s">
        <v>97</v>
      </c>
      <c r="E18" s="160">
        <v>0</v>
      </c>
      <c r="F18" s="160">
        <v>1301400</v>
      </c>
      <c r="G18" s="160">
        <v>0</v>
      </c>
      <c r="H18" s="160">
        <f t="shared" si="0"/>
        <v>1301400</v>
      </c>
      <c r="I18" s="117" t="s">
        <v>10</v>
      </c>
      <c r="J18" s="117" t="s">
        <v>10</v>
      </c>
      <c r="K18" s="117" t="s">
        <v>10</v>
      </c>
    </row>
    <row r="19" spans="1:11" ht="63.75" customHeight="1">
      <c r="A19" s="158" t="s">
        <v>10</v>
      </c>
      <c r="B19" s="158" t="s">
        <v>10</v>
      </c>
      <c r="C19" s="158">
        <v>6298</v>
      </c>
      <c r="D19" s="159" t="s">
        <v>98</v>
      </c>
      <c r="E19" s="160">
        <v>0</v>
      </c>
      <c r="F19" s="160">
        <v>168380</v>
      </c>
      <c r="G19" s="160">
        <v>0</v>
      </c>
      <c r="H19" s="160">
        <f t="shared" si="0"/>
        <v>168380</v>
      </c>
      <c r="I19" s="117" t="s">
        <v>10</v>
      </c>
      <c r="J19" s="117" t="s">
        <v>10</v>
      </c>
      <c r="K19" s="117" t="s">
        <v>10</v>
      </c>
    </row>
    <row r="20" spans="1:11" s="154" customFormat="1" ht="21.75" customHeight="1">
      <c r="A20" s="151">
        <v>852</v>
      </c>
      <c r="B20" s="151" t="s">
        <v>10</v>
      </c>
      <c r="C20" s="151" t="s">
        <v>10</v>
      </c>
      <c r="D20" s="152" t="s">
        <v>100</v>
      </c>
      <c r="E20" s="153">
        <v>64730</v>
      </c>
      <c r="F20" s="153">
        <f>F21</f>
        <v>0</v>
      </c>
      <c r="G20" s="153">
        <f>G21</f>
        <v>580</v>
      </c>
      <c r="H20" s="153">
        <f t="shared" si="0"/>
        <v>64150</v>
      </c>
      <c r="I20" s="154" t="s">
        <v>10</v>
      </c>
      <c r="J20" s="154" t="s">
        <v>10</v>
      </c>
      <c r="K20" s="154" t="s">
        <v>10</v>
      </c>
    </row>
    <row r="21" spans="1:11" s="118" customFormat="1" ht="48.75" customHeight="1">
      <c r="A21" s="155" t="s">
        <v>10</v>
      </c>
      <c r="B21" s="155">
        <v>85212</v>
      </c>
      <c r="C21" s="155" t="s">
        <v>10</v>
      </c>
      <c r="D21" s="156" t="s">
        <v>101</v>
      </c>
      <c r="E21" s="157">
        <v>64580</v>
      </c>
      <c r="F21" s="157">
        <f>F22</f>
        <v>0</v>
      </c>
      <c r="G21" s="157">
        <f>G22</f>
        <v>580</v>
      </c>
      <c r="H21" s="157">
        <f t="shared" si="0"/>
        <v>64000</v>
      </c>
      <c r="I21" s="118" t="s">
        <v>10</v>
      </c>
      <c r="J21" s="118" t="s">
        <v>10</v>
      </c>
      <c r="K21" s="118" t="s">
        <v>10</v>
      </c>
    </row>
    <row r="22" spans="1:11" ht="63.75">
      <c r="A22" s="158" t="s">
        <v>10</v>
      </c>
      <c r="B22" s="158" t="s">
        <v>10</v>
      </c>
      <c r="C22" s="158">
        <v>2210</v>
      </c>
      <c r="D22" s="159" t="s">
        <v>102</v>
      </c>
      <c r="E22" s="160">
        <v>64580</v>
      </c>
      <c r="F22" s="160">
        <v>0</v>
      </c>
      <c r="G22" s="160">
        <v>580</v>
      </c>
      <c r="H22" s="160">
        <f t="shared" si="0"/>
        <v>64000</v>
      </c>
      <c r="I22" s="117" t="s">
        <v>10</v>
      </c>
      <c r="J22" s="117" t="s">
        <v>10</v>
      </c>
      <c r="K22" s="117" t="s">
        <v>10</v>
      </c>
    </row>
    <row r="23" spans="1:11" s="154" customFormat="1" ht="34.5" customHeight="1">
      <c r="A23" s="151">
        <v>853</v>
      </c>
      <c r="B23" s="151" t="s">
        <v>10</v>
      </c>
      <c r="C23" s="151" t="s">
        <v>10</v>
      </c>
      <c r="D23" s="152" t="s">
        <v>103</v>
      </c>
      <c r="E23" s="153">
        <v>15528213</v>
      </c>
      <c r="F23" s="153">
        <f>F24</f>
        <v>1045000</v>
      </c>
      <c r="G23" s="153">
        <f>G24</f>
        <v>0</v>
      </c>
      <c r="H23" s="153">
        <f t="shared" si="0"/>
        <v>16573213</v>
      </c>
      <c r="I23" s="154" t="s">
        <v>10</v>
      </c>
      <c r="J23" s="154" t="s">
        <v>10</v>
      </c>
      <c r="K23" s="154" t="s">
        <v>10</v>
      </c>
    </row>
    <row r="24" spans="1:8" s="164" customFormat="1" ht="22.5" customHeight="1">
      <c r="A24" s="161"/>
      <c r="B24" s="161" t="s">
        <v>104</v>
      </c>
      <c r="C24" s="161"/>
      <c r="D24" s="162" t="s">
        <v>105</v>
      </c>
      <c r="E24" s="163">
        <v>15435973</v>
      </c>
      <c r="F24" s="163">
        <f>F25</f>
        <v>1045000</v>
      </c>
      <c r="G24" s="163">
        <f>G25</f>
        <v>0</v>
      </c>
      <c r="H24" s="163">
        <f t="shared" si="0"/>
        <v>16480973</v>
      </c>
    </row>
    <row r="25" spans="1:8" s="168" customFormat="1" ht="60" customHeight="1">
      <c r="A25" s="165"/>
      <c r="B25" s="165"/>
      <c r="C25" s="165">
        <v>2210</v>
      </c>
      <c r="D25" s="166" t="s">
        <v>102</v>
      </c>
      <c r="E25" s="167">
        <v>1784000</v>
      </c>
      <c r="F25" s="167">
        <v>1045000</v>
      </c>
      <c r="G25" s="167">
        <v>0</v>
      </c>
      <c r="H25" s="167">
        <f t="shared" si="0"/>
        <v>2829000</v>
      </c>
    </row>
    <row r="26" spans="1:11" s="154" customFormat="1" ht="36.75" customHeight="1">
      <c r="A26" s="151" t="s">
        <v>106</v>
      </c>
      <c r="B26" s="151" t="s">
        <v>10</v>
      </c>
      <c r="C26" s="151" t="s">
        <v>10</v>
      </c>
      <c r="D26" s="152" t="s">
        <v>107</v>
      </c>
      <c r="E26" s="153">
        <v>423750</v>
      </c>
      <c r="F26" s="153">
        <f>F27</f>
        <v>500000</v>
      </c>
      <c r="G26" s="153">
        <f>G27</f>
        <v>0</v>
      </c>
      <c r="H26" s="153">
        <f>E26+F26-G26</f>
        <v>923750</v>
      </c>
      <c r="I26" s="169" t="s">
        <v>10</v>
      </c>
      <c r="J26" s="154" t="s">
        <v>10</v>
      </c>
      <c r="K26" s="154" t="s">
        <v>10</v>
      </c>
    </row>
    <row r="27" spans="1:11" s="118" customFormat="1" ht="45" customHeight="1">
      <c r="A27" s="155" t="s">
        <v>10</v>
      </c>
      <c r="B27" s="155" t="s">
        <v>108</v>
      </c>
      <c r="C27" s="155" t="s">
        <v>10</v>
      </c>
      <c r="D27" s="156" t="s">
        <v>109</v>
      </c>
      <c r="E27" s="157">
        <v>20000</v>
      </c>
      <c r="F27" s="157">
        <f>F28</f>
        <v>500000</v>
      </c>
      <c r="G27" s="157">
        <f>G28</f>
        <v>0</v>
      </c>
      <c r="H27" s="157">
        <f>E27+F27-G27</f>
        <v>520000</v>
      </c>
      <c r="I27" s="118" t="s">
        <v>10</v>
      </c>
      <c r="J27" s="118" t="s">
        <v>10</v>
      </c>
      <c r="K27" s="118" t="s">
        <v>10</v>
      </c>
    </row>
    <row r="28" spans="1:8" s="168" customFormat="1" ht="23.25" customHeight="1">
      <c r="A28" s="165"/>
      <c r="B28" s="165"/>
      <c r="C28" s="165" t="s">
        <v>110</v>
      </c>
      <c r="D28" s="166" t="s">
        <v>111</v>
      </c>
      <c r="E28" s="167">
        <v>20000</v>
      </c>
      <c r="F28" s="167">
        <v>500000</v>
      </c>
      <c r="G28" s="167">
        <v>0</v>
      </c>
      <c r="H28" s="160">
        <f>E28+F28-G28</f>
        <v>520000</v>
      </c>
    </row>
    <row r="29" spans="1:11" s="154" customFormat="1" ht="36.75" customHeight="1">
      <c r="A29" s="151">
        <v>921</v>
      </c>
      <c r="B29" s="151" t="s">
        <v>10</v>
      </c>
      <c r="C29" s="151" t="s">
        <v>10</v>
      </c>
      <c r="D29" s="152" t="s">
        <v>112</v>
      </c>
      <c r="E29" s="153">
        <v>11411500</v>
      </c>
      <c r="F29" s="153">
        <v>58000</v>
      </c>
      <c r="G29" s="153">
        <v>0</v>
      </c>
      <c r="H29" s="153">
        <f t="shared" si="0"/>
        <v>11469500</v>
      </c>
      <c r="I29" s="169" t="s">
        <v>10</v>
      </c>
      <c r="J29" s="154" t="s">
        <v>10</v>
      </c>
      <c r="K29" s="154" t="s">
        <v>10</v>
      </c>
    </row>
    <row r="30" spans="1:11" s="118" customFormat="1" ht="21" customHeight="1">
      <c r="A30" s="155" t="s">
        <v>10</v>
      </c>
      <c r="B30" s="155">
        <v>92116</v>
      </c>
      <c r="C30" s="155" t="s">
        <v>10</v>
      </c>
      <c r="D30" s="156" t="s">
        <v>113</v>
      </c>
      <c r="E30" s="157">
        <v>3665200</v>
      </c>
      <c r="F30" s="157">
        <v>58000</v>
      </c>
      <c r="G30" s="157">
        <v>0</v>
      </c>
      <c r="H30" s="157">
        <f t="shared" si="0"/>
        <v>3723200</v>
      </c>
      <c r="I30" s="118" t="s">
        <v>10</v>
      </c>
      <c r="J30" s="118" t="s">
        <v>10</v>
      </c>
      <c r="K30" s="118" t="s">
        <v>10</v>
      </c>
    </row>
    <row r="31" spans="1:11" ht="54" customHeight="1">
      <c r="A31" s="170" t="s">
        <v>10</v>
      </c>
      <c r="B31" s="170" t="s">
        <v>10</v>
      </c>
      <c r="C31" s="170">
        <v>2310</v>
      </c>
      <c r="D31" s="171" t="s">
        <v>114</v>
      </c>
      <c r="E31" s="172">
        <v>1842200</v>
      </c>
      <c r="F31" s="172">
        <v>58000</v>
      </c>
      <c r="G31" s="172">
        <v>0</v>
      </c>
      <c r="H31" s="172">
        <f t="shared" si="0"/>
        <v>1900200</v>
      </c>
      <c r="I31" s="117" t="s">
        <v>10</v>
      </c>
      <c r="J31" s="117" t="s">
        <v>10</v>
      </c>
      <c r="K31" s="117" t="s">
        <v>10</v>
      </c>
    </row>
    <row r="32" spans="1:8" ht="12.75">
      <c r="A32" s="158"/>
      <c r="B32" s="158"/>
      <c r="C32" s="158"/>
      <c r="D32" s="159"/>
      <c r="E32" s="160"/>
      <c r="F32" s="160"/>
      <c r="G32" s="160"/>
      <c r="H32" s="160"/>
    </row>
    <row r="33" spans="1:8" ht="12.75">
      <c r="A33" s="158"/>
      <c r="B33" s="158"/>
      <c r="C33" s="158"/>
      <c r="D33" s="159"/>
      <c r="E33" s="160"/>
      <c r="F33" s="160"/>
      <c r="G33" s="160"/>
      <c r="H33" s="160"/>
    </row>
    <row r="34" spans="1:8" ht="12.75">
      <c r="A34" s="158"/>
      <c r="B34" s="158"/>
      <c r="C34" s="158"/>
      <c r="D34" s="159"/>
      <c r="E34" s="160"/>
      <c r="F34" s="160"/>
      <c r="G34" s="160"/>
      <c r="H34" s="160"/>
    </row>
    <row r="35" spans="1:8" ht="12.75">
      <c r="A35" s="158"/>
      <c r="B35" s="158"/>
      <c r="C35" s="158"/>
      <c r="D35" s="159"/>
      <c r="E35" s="160"/>
      <c r="F35" s="160"/>
      <c r="G35" s="160"/>
      <c r="H35" s="160"/>
    </row>
    <row r="36" spans="1:8" ht="12.75">
      <c r="A36" s="158"/>
      <c r="B36" s="158"/>
      <c r="C36" s="158"/>
      <c r="D36" s="159"/>
      <c r="E36" s="160"/>
      <c r="F36" s="160"/>
      <c r="G36" s="160"/>
      <c r="H36" s="160"/>
    </row>
    <row r="37" spans="1:8" ht="12.75">
      <c r="A37" s="158"/>
      <c r="B37" s="158"/>
      <c r="C37" s="158"/>
      <c r="D37" s="159"/>
      <c r="E37" s="160"/>
      <c r="F37" s="160"/>
      <c r="G37" s="160"/>
      <c r="H37" s="160"/>
    </row>
    <row r="38" spans="1:8" ht="12.75">
      <c r="A38" s="158"/>
      <c r="B38" s="158"/>
      <c r="C38" s="158"/>
      <c r="D38" s="159"/>
      <c r="E38" s="160"/>
      <c r="F38" s="160"/>
      <c r="G38" s="160"/>
      <c r="H38" s="160"/>
    </row>
    <row r="39" spans="1:8" ht="12.75">
      <c r="A39" s="158"/>
      <c r="B39" s="158"/>
      <c r="C39" s="158"/>
      <c r="D39" s="159"/>
      <c r="E39" s="160"/>
      <c r="F39" s="160"/>
      <c r="G39" s="160"/>
      <c r="H39" s="160"/>
    </row>
    <row r="40" spans="1:8" ht="12.75">
      <c r="A40" s="158"/>
      <c r="B40" s="158"/>
      <c r="C40" s="158"/>
      <c r="D40" s="159"/>
      <c r="E40" s="160"/>
      <c r="F40" s="160"/>
      <c r="G40" s="160"/>
      <c r="H40" s="160"/>
    </row>
    <row r="41" spans="1:8" ht="12.75">
      <c r="A41" s="158"/>
      <c r="B41" s="158"/>
      <c r="C41" s="158"/>
      <c r="D41" s="159"/>
      <c r="E41" s="160"/>
      <c r="F41" s="160"/>
      <c r="G41" s="160"/>
      <c r="H41" s="160"/>
    </row>
    <row r="42" spans="1:8" ht="12.75">
      <c r="A42" s="158"/>
      <c r="B42" s="158"/>
      <c r="C42" s="158"/>
      <c r="D42" s="159"/>
      <c r="E42" s="160"/>
      <c r="F42" s="160"/>
      <c r="G42" s="160"/>
      <c r="H42" s="160"/>
    </row>
    <row r="43" spans="1:8" ht="12.75">
      <c r="A43" s="158"/>
      <c r="B43" s="158"/>
      <c r="C43" s="158"/>
      <c r="D43" s="159"/>
      <c r="E43" s="160"/>
      <c r="F43" s="160"/>
      <c r="G43" s="160"/>
      <c r="H43" s="160"/>
    </row>
    <row r="44" spans="1:8" ht="12.75">
      <c r="A44" s="158"/>
      <c r="B44" s="158"/>
      <c r="C44" s="158"/>
      <c r="D44" s="159"/>
      <c r="E44" s="160"/>
      <c r="F44" s="160"/>
      <c r="G44" s="160"/>
      <c r="H44" s="160"/>
    </row>
    <row r="45" spans="1:8" ht="12.75">
      <c r="A45" s="158"/>
      <c r="B45" s="158"/>
      <c r="C45" s="158"/>
      <c r="D45" s="159"/>
      <c r="E45" s="160"/>
      <c r="F45" s="160"/>
      <c r="G45" s="160"/>
      <c r="H45" s="160"/>
    </row>
    <row r="46" spans="1:8" ht="12.75">
      <c r="A46" s="158"/>
      <c r="B46" s="158"/>
      <c r="C46" s="158"/>
      <c r="D46" s="159"/>
      <c r="E46" s="160"/>
      <c r="F46" s="160"/>
      <c r="G46" s="160"/>
      <c r="H46" s="160"/>
    </row>
    <row r="47" spans="1:8" ht="12.75">
      <c r="A47" s="158"/>
      <c r="B47" s="158"/>
      <c r="C47" s="158"/>
      <c r="D47" s="159"/>
      <c r="E47" s="160"/>
      <c r="F47" s="160"/>
      <c r="G47" s="160"/>
      <c r="H47" s="160"/>
    </row>
    <row r="48" spans="1:8" ht="12.75">
      <c r="A48" s="158"/>
      <c r="B48" s="158"/>
      <c r="C48" s="158"/>
      <c r="D48" s="159"/>
      <c r="E48" s="160"/>
      <c r="F48" s="160"/>
      <c r="G48" s="160"/>
      <c r="H48" s="160"/>
    </row>
    <row r="49" spans="1:8" ht="12.75">
      <c r="A49" s="158"/>
      <c r="B49" s="158"/>
      <c r="C49" s="158"/>
      <c r="D49" s="159"/>
      <c r="E49" s="160"/>
      <c r="F49" s="160"/>
      <c r="G49" s="160"/>
      <c r="H49" s="160"/>
    </row>
    <row r="50" spans="1:8" ht="12.75">
      <c r="A50" s="158"/>
      <c r="B50" s="158"/>
      <c r="C50" s="158"/>
      <c r="D50" s="159"/>
      <c r="E50" s="160"/>
      <c r="F50" s="160"/>
      <c r="G50" s="160"/>
      <c r="H50" s="160"/>
    </row>
    <row r="51" spans="1:8" ht="12.75">
      <c r="A51" s="158"/>
      <c r="B51" s="158"/>
      <c r="C51" s="158"/>
      <c r="D51" s="159"/>
      <c r="E51" s="160"/>
      <c r="F51" s="160"/>
      <c r="G51" s="160"/>
      <c r="H51" s="160"/>
    </row>
    <row r="52" spans="1:8" ht="12.75">
      <c r="A52" s="158"/>
      <c r="B52" s="158"/>
      <c r="C52" s="158"/>
      <c r="D52" s="159"/>
      <c r="E52" s="160"/>
      <c r="F52" s="160"/>
      <c r="G52" s="160"/>
      <c r="H52" s="160"/>
    </row>
    <row r="53" spans="1:8" ht="12.75">
      <c r="A53" s="158"/>
      <c r="B53" s="158"/>
      <c r="C53" s="158"/>
      <c r="D53" s="159"/>
      <c r="E53" s="160"/>
      <c r="F53" s="160"/>
      <c r="G53" s="160"/>
      <c r="H53" s="160"/>
    </row>
    <row r="54" spans="1:8" ht="12.75">
      <c r="A54" s="158"/>
      <c r="B54" s="158"/>
      <c r="C54" s="158"/>
      <c r="D54" s="159"/>
      <c r="E54" s="160"/>
      <c r="F54" s="160"/>
      <c r="G54" s="160"/>
      <c r="H54" s="160"/>
    </row>
    <row r="55" spans="1:8" ht="12.75">
      <c r="A55" s="158"/>
      <c r="B55" s="158"/>
      <c r="C55" s="158"/>
      <c r="D55" s="159"/>
      <c r="E55" s="160"/>
      <c r="F55" s="160"/>
      <c r="G55" s="160"/>
      <c r="H55" s="160"/>
    </row>
    <row r="56" spans="1:8" ht="12.75">
      <c r="A56" s="158"/>
      <c r="B56" s="158"/>
      <c r="C56" s="158"/>
      <c r="D56" s="159"/>
      <c r="E56" s="160"/>
      <c r="F56" s="160"/>
      <c r="G56" s="160"/>
      <c r="H56" s="160"/>
    </row>
    <row r="57" spans="1:8" ht="12.75">
      <c r="A57" s="158"/>
      <c r="B57" s="158"/>
      <c r="C57" s="158"/>
      <c r="D57" s="159"/>
      <c r="E57" s="160"/>
      <c r="F57" s="160"/>
      <c r="G57" s="160"/>
      <c r="H57" s="160"/>
    </row>
    <row r="58" spans="1:8" ht="12.75">
      <c r="A58" s="158"/>
      <c r="B58" s="158"/>
      <c r="C58" s="158"/>
      <c r="D58" s="159"/>
      <c r="E58" s="160"/>
      <c r="F58" s="160"/>
      <c r="G58" s="160"/>
      <c r="H58" s="160"/>
    </row>
    <row r="59" spans="1:8" ht="12.75">
      <c r="A59" s="158"/>
      <c r="B59" s="158"/>
      <c r="C59" s="158"/>
      <c r="D59" s="159"/>
      <c r="E59" s="160"/>
      <c r="F59" s="160"/>
      <c r="G59" s="160"/>
      <c r="H59" s="160"/>
    </row>
    <row r="60" spans="1:8" ht="12.75">
      <c r="A60" s="158"/>
      <c r="B60" s="158"/>
      <c r="C60" s="158"/>
      <c r="D60" s="159"/>
      <c r="E60" s="160"/>
      <c r="F60" s="160"/>
      <c r="G60" s="160"/>
      <c r="H60" s="160"/>
    </row>
    <row r="61" spans="1:8" ht="12.75">
      <c r="A61" s="173"/>
      <c r="B61" s="173"/>
      <c r="C61" s="173"/>
      <c r="D61" s="174"/>
      <c r="E61" s="160"/>
      <c r="F61" s="160"/>
      <c r="G61" s="160"/>
      <c r="H61" s="160"/>
    </row>
    <row r="62" spans="1:8" ht="12.75">
      <c r="A62" s="173"/>
      <c r="B62" s="173"/>
      <c r="C62" s="173"/>
      <c r="D62" s="174"/>
      <c r="E62" s="160"/>
      <c r="F62" s="160"/>
      <c r="G62" s="160"/>
      <c r="H62" s="160"/>
    </row>
    <row r="63" spans="1:8" ht="12.75">
      <c r="A63" s="173"/>
      <c r="B63" s="173"/>
      <c r="C63" s="173"/>
      <c r="D63" s="174"/>
      <c r="E63" s="160"/>
      <c r="F63" s="160"/>
      <c r="G63" s="160"/>
      <c r="H63" s="160"/>
    </row>
    <row r="64" spans="1:8" ht="12.75">
      <c r="A64" s="173"/>
      <c r="B64" s="173"/>
      <c r="C64" s="173"/>
      <c r="D64" s="174"/>
      <c r="E64" s="160"/>
      <c r="F64" s="160"/>
      <c r="G64" s="160"/>
      <c r="H64" s="160"/>
    </row>
    <row r="65" spans="1:8" ht="12.75">
      <c r="A65" s="173"/>
      <c r="B65" s="173"/>
      <c r="C65" s="173"/>
      <c r="D65" s="174"/>
      <c r="E65" s="160"/>
      <c r="F65" s="160"/>
      <c r="G65" s="160"/>
      <c r="H65" s="160"/>
    </row>
    <row r="66" spans="1:8" ht="12.75">
      <c r="A66" s="173"/>
      <c r="B66" s="173"/>
      <c r="C66" s="173"/>
      <c r="D66" s="174"/>
      <c r="E66" s="160"/>
      <c r="F66" s="160"/>
      <c r="G66" s="160"/>
      <c r="H66" s="160"/>
    </row>
    <row r="67" spans="1:8" ht="12.75">
      <c r="A67" s="173"/>
      <c r="B67" s="173"/>
      <c r="C67" s="173"/>
      <c r="D67" s="174"/>
      <c r="E67" s="160"/>
      <c r="F67" s="160"/>
      <c r="G67" s="160"/>
      <c r="H67" s="160"/>
    </row>
    <row r="68" spans="1:8" ht="12.75">
      <c r="A68" s="173"/>
      <c r="B68" s="173"/>
      <c r="C68" s="173"/>
      <c r="D68" s="174"/>
      <c r="E68" s="160"/>
      <c r="F68" s="160"/>
      <c r="G68" s="160"/>
      <c r="H68" s="160"/>
    </row>
    <row r="69" spans="1:8" ht="12.75">
      <c r="A69" s="173"/>
      <c r="B69" s="173"/>
      <c r="C69" s="173"/>
      <c r="D69" s="174"/>
      <c r="E69" s="160"/>
      <c r="F69" s="160"/>
      <c r="G69" s="160"/>
      <c r="H69" s="160"/>
    </row>
    <row r="70" spans="1:8" ht="12.75">
      <c r="A70" s="173"/>
      <c r="B70" s="173"/>
      <c r="C70" s="173"/>
      <c r="D70" s="174"/>
      <c r="E70" s="160"/>
      <c r="F70" s="160"/>
      <c r="G70" s="160"/>
      <c r="H70" s="160"/>
    </row>
    <row r="71" spans="1:8" ht="12.75">
      <c r="A71" s="173"/>
      <c r="B71" s="173"/>
      <c r="C71" s="173"/>
      <c r="D71" s="174"/>
      <c r="E71" s="160"/>
      <c r="F71" s="160"/>
      <c r="G71" s="160"/>
      <c r="H71" s="160"/>
    </row>
    <row r="72" spans="1:8" ht="12.75">
      <c r="A72" s="173"/>
      <c r="B72" s="173"/>
      <c r="C72" s="173"/>
      <c r="D72" s="174"/>
      <c r="E72" s="160"/>
      <c r="F72" s="160"/>
      <c r="G72" s="160"/>
      <c r="H72" s="160"/>
    </row>
    <row r="73" spans="1:8" ht="12.75">
      <c r="A73" s="173"/>
      <c r="B73" s="173"/>
      <c r="C73" s="173"/>
      <c r="D73" s="174"/>
      <c r="E73" s="160"/>
      <c r="F73" s="160"/>
      <c r="G73" s="160"/>
      <c r="H73" s="160"/>
    </row>
    <row r="74" spans="1:8" ht="12.75">
      <c r="A74" s="173"/>
      <c r="B74" s="173"/>
      <c r="C74" s="173"/>
      <c r="D74" s="174"/>
      <c r="E74" s="160"/>
      <c r="F74" s="160"/>
      <c r="G74" s="160"/>
      <c r="H74" s="160"/>
    </row>
    <row r="75" spans="1:8" ht="12.75">
      <c r="A75" s="173"/>
      <c r="B75" s="173"/>
      <c r="C75" s="173"/>
      <c r="D75" s="174"/>
      <c r="E75" s="160"/>
      <c r="F75" s="160"/>
      <c r="G75" s="160"/>
      <c r="H75" s="160"/>
    </row>
    <row r="76" spans="1:8" ht="12.75">
      <c r="A76" s="173"/>
      <c r="B76" s="173"/>
      <c r="C76" s="173"/>
      <c r="D76" s="174"/>
      <c r="E76" s="160"/>
      <c r="F76" s="160"/>
      <c r="G76" s="160"/>
      <c r="H76" s="160"/>
    </row>
    <row r="77" spans="1:8" ht="12.75">
      <c r="A77" s="173"/>
      <c r="B77" s="173"/>
      <c r="C77" s="173"/>
      <c r="D77" s="174"/>
      <c r="E77" s="160"/>
      <c r="F77" s="160"/>
      <c r="G77" s="160"/>
      <c r="H77" s="160"/>
    </row>
    <row r="78" spans="1:8" ht="12.75">
      <c r="A78" s="173"/>
      <c r="B78" s="173"/>
      <c r="C78" s="173"/>
      <c r="D78" s="174"/>
      <c r="E78" s="160"/>
      <c r="F78" s="160"/>
      <c r="G78" s="160"/>
      <c r="H78" s="160"/>
    </row>
    <row r="79" spans="1:8" ht="12.75">
      <c r="A79" s="173"/>
      <c r="B79" s="173"/>
      <c r="C79" s="173"/>
      <c r="D79" s="174"/>
      <c r="E79" s="160"/>
      <c r="F79" s="160"/>
      <c r="G79" s="160"/>
      <c r="H79" s="160"/>
    </row>
    <row r="80" spans="1:8" ht="12.75">
      <c r="A80" s="173"/>
      <c r="B80" s="173"/>
      <c r="C80" s="173"/>
      <c r="D80" s="174"/>
      <c r="E80" s="160"/>
      <c r="F80" s="160"/>
      <c r="G80" s="160"/>
      <c r="H80" s="160"/>
    </row>
    <row r="81" spans="1:8" ht="12.75">
      <c r="A81" s="173"/>
      <c r="B81" s="173"/>
      <c r="C81" s="173"/>
      <c r="D81" s="174"/>
      <c r="E81" s="160"/>
      <c r="F81" s="160"/>
      <c r="G81" s="160"/>
      <c r="H81" s="160"/>
    </row>
    <row r="82" spans="1:8" ht="12.75">
      <c r="A82" s="173"/>
      <c r="B82" s="173"/>
      <c r="C82" s="173"/>
      <c r="D82" s="174"/>
      <c r="E82" s="160"/>
      <c r="F82" s="160"/>
      <c r="G82" s="160"/>
      <c r="H82" s="160"/>
    </row>
    <row r="83" spans="1:8" ht="12.75">
      <c r="A83" s="173"/>
      <c r="B83" s="173"/>
      <c r="C83" s="173"/>
      <c r="D83" s="174"/>
      <c r="E83" s="160"/>
      <c r="F83" s="160"/>
      <c r="G83" s="160"/>
      <c r="H83" s="160"/>
    </row>
    <row r="84" spans="1:8" ht="12.75">
      <c r="A84" s="173"/>
      <c r="B84" s="173"/>
      <c r="C84" s="173"/>
      <c r="D84" s="174"/>
      <c r="E84" s="160"/>
      <c r="F84" s="160"/>
      <c r="G84" s="160"/>
      <c r="H84" s="160"/>
    </row>
    <row r="85" spans="1:8" ht="12.75">
      <c r="A85" s="173"/>
      <c r="B85" s="173"/>
      <c r="C85" s="173"/>
      <c r="D85" s="174"/>
      <c r="E85" s="160"/>
      <c r="F85" s="160"/>
      <c r="G85" s="160"/>
      <c r="H85" s="160"/>
    </row>
    <row r="86" spans="1:8" ht="12.75">
      <c r="A86" s="173"/>
      <c r="B86" s="173"/>
      <c r="C86" s="173"/>
      <c r="D86" s="174"/>
      <c r="E86" s="160"/>
      <c r="F86" s="160"/>
      <c r="G86" s="160"/>
      <c r="H86" s="160"/>
    </row>
    <row r="87" spans="1:8" ht="12.75">
      <c r="A87" s="173"/>
      <c r="B87" s="173"/>
      <c r="C87" s="173"/>
      <c r="D87" s="174"/>
      <c r="E87" s="160"/>
      <c r="F87" s="160"/>
      <c r="G87" s="160"/>
      <c r="H87" s="160"/>
    </row>
    <row r="88" spans="1:8" ht="12.75">
      <c r="A88" s="173"/>
      <c r="B88" s="173"/>
      <c r="C88" s="173"/>
      <c r="D88" s="174"/>
      <c r="E88" s="160"/>
      <c r="F88" s="160"/>
      <c r="G88" s="160"/>
      <c r="H88" s="160"/>
    </row>
    <row r="89" spans="1:8" ht="12.75">
      <c r="A89" s="173"/>
      <c r="B89" s="173"/>
      <c r="C89" s="173"/>
      <c r="D89" s="174"/>
      <c r="E89" s="160"/>
      <c r="F89" s="160"/>
      <c r="G89" s="160"/>
      <c r="H89" s="160"/>
    </row>
    <row r="90" spans="1:8" ht="12.75">
      <c r="A90" s="173"/>
      <c r="B90" s="173"/>
      <c r="C90" s="173"/>
      <c r="D90" s="174"/>
      <c r="E90" s="160"/>
      <c r="F90" s="160"/>
      <c r="G90" s="160"/>
      <c r="H90" s="160"/>
    </row>
    <row r="91" spans="1:8" ht="12.75">
      <c r="A91" s="173"/>
      <c r="B91" s="173"/>
      <c r="C91" s="173"/>
      <c r="D91" s="174"/>
      <c r="E91" s="160"/>
      <c r="F91" s="160"/>
      <c r="G91" s="160"/>
      <c r="H91" s="160"/>
    </row>
    <row r="92" spans="1:8" ht="12.75">
      <c r="A92" s="173"/>
      <c r="B92" s="173"/>
      <c r="C92" s="173"/>
      <c r="D92" s="174"/>
      <c r="E92" s="160"/>
      <c r="F92" s="160"/>
      <c r="G92" s="160"/>
      <c r="H92" s="160"/>
    </row>
    <row r="93" spans="1:8" ht="12.75">
      <c r="A93" s="173"/>
      <c r="B93" s="173"/>
      <c r="C93" s="173"/>
      <c r="D93" s="174"/>
      <c r="E93" s="160"/>
      <c r="F93" s="160"/>
      <c r="G93" s="160"/>
      <c r="H93" s="160"/>
    </row>
    <row r="94" spans="1:8" ht="12.75">
      <c r="A94" s="173"/>
      <c r="B94" s="173"/>
      <c r="C94" s="173"/>
      <c r="D94" s="174"/>
      <c r="E94" s="160"/>
      <c r="F94" s="160"/>
      <c r="G94" s="160"/>
      <c r="H94" s="160"/>
    </row>
    <row r="95" spans="1:8" ht="12.75">
      <c r="A95" s="173"/>
      <c r="B95" s="173"/>
      <c r="C95" s="173"/>
      <c r="D95" s="174"/>
      <c r="E95" s="160"/>
      <c r="F95" s="160"/>
      <c r="G95" s="160"/>
      <c r="H95" s="160"/>
    </row>
    <row r="96" spans="1:8" ht="12.75">
      <c r="A96" s="173"/>
      <c r="B96" s="173"/>
      <c r="C96" s="173"/>
      <c r="D96" s="174"/>
      <c r="E96" s="160"/>
      <c r="F96" s="160"/>
      <c r="G96" s="160"/>
      <c r="H96" s="160"/>
    </row>
    <row r="97" spans="1:8" ht="12.75">
      <c r="A97" s="173"/>
      <c r="B97" s="173"/>
      <c r="C97" s="173"/>
      <c r="D97" s="174"/>
      <c r="E97" s="160"/>
      <c r="F97" s="160"/>
      <c r="G97" s="160"/>
      <c r="H97" s="160"/>
    </row>
    <row r="98" spans="1:8" ht="12.75">
      <c r="A98" s="173"/>
      <c r="B98" s="173"/>
      <c r="C98" s="173"/>
      <c r="D98" s="174"/>
      <c r="E98" s="160"/>
      <c r="F98" s="160"/>
      <c r="G98" s="160"/>
      <c r="H98" s="160"/>
    </row>
    <row r="99" spans="1:8" ht="12.75">
      <c r="A99" s="173"/>
      <c r="B99" s="173"/>
      <c r="C99" s="173"/>
      <c r="D99" s="174"/>
      <c r="E99" s="160"/>
      <c r="F99" s="160"/>
      <c r="G99" s="160"/>
      <c r="H99" s="160"/>
    </row>
    <row r="100" spans="1:8" ht="12.75">
      <c r="A100" s="173"/>
      <c r="B100" s="173"/>
      <c r="C100" s="173"/>
      <c r="D100" s="174"/>
      <c r="E100" s="160"/>
      <c r="F100" s="160"/>
      <c r="G100" s="160"/>
      <c r="H100" s="160"/>
    </row>
    <row r="101" spans="1:8" ht="12.75">
      <c r="A101" s="173"/>
      <c r="B101" s="173"/>
      <c r="C101" s="173"/>
      <c r="D101" s="174"/>
      <c r="E101" s="160"/>
      <c r="F101" s="160"/>
      <c r="G101" s="160"/>
      <c r="H101" s="160"/>
    </row>
    <row r="102" spans="1:8" ht="12.75">
      <c r="A102" s="173"/>
      <c r="B102" s="173"/>
      <c r="C102" s="173"/>
      <c r="D102" s="174"/>
      <c r="E102" s="160"/>
      <c r="F102" s="160"/>
      <c r="G102" s="160"/>
      <c r="H102" s="160"/>
    </row>
    <row r="103" spans="1:8" ht="12.75">
      <c r="A103" s="173"/>
      <c r="B103" s="173"/>
      <c r="C103" s="173"/>
      <c r="D103" s="174"/>
      <c r="E103" s="160"/>
      <c r="F103" s="160"/>
      <c r="G103" s="160"/>
      <c r="H103" s="160"/>
    </row>
    <row r="104" spans="1:8" ht="12.75">
      <c r="A104" s="173"/>
      <c r="B104" s="173"/>
      <c r="C104" s="173"/>
      <c r="D104" s="174"/>
      <c r="E104" s="160"/>
      <c r="F104" s="160"/>
      <c r="G104" s="160"/>
      <c r="H104" s="160"/>
    </row>
    <row r="105" spans="1:8" ht="12.75">
      <c r="A105" s="173"/>
      <c r="B105" s="173"/>
      <c r="C105" s="173"/>
      <c r="D105" s="174"/>
      <c r="E105" s="160"/>
      <c r="F105" s="160"/>
      <c r="G105" s="160"/>
      <c r="H105" s="160"/>
    </row>
    <row r="106" spans="1:8" ht="12.75">
      <c r="A106" s="173"/>
      <c r="B106" s="173"/>
      <c r="C106" s="173"/>
      <c r="D106" s="174"/>
      <c r="E106" s="160"/>
      <c r="F106" s="160"/>
      <c r="G106" s="160"/>
      <c r="H106" s="160"/>
    </row>
    <row r="107" spans="1:8" ht="12.75">
      <c r="A107" s="173"/>
      <c r="B107" s="173"/>
      <c r="C107" s="173"/>
      <c r="D107" s="174"/>
      <c r="E107" s="160"/>
      <c r="F107" s="160"/>
      <c r="G107" s="160"/>
      <c r="H107" s="160"/>
    </row>
    <row r="108" spans="1:8" ht="12.75">
      <c r="A108" s="173"/>
      <c r="B108" s="173"/>
      <c r="C108" s="173"/>
      <c r="D108" s="174"/>
      <c r="E108" s="160"/>
      <c r="F108" s="160"/>
      <c r="G108" s="160"/>
      <c r="H108" s="160"/>
    </row>
    <row r="109" spans="1:8" ht="12.75">
      <c r="A109" s="173"/>
      <c r="B109" s="173"/>
      <c r="C109" s="173"/>
      <c r="D109" s="174"/>
      <c r="E109" s="160"/>
      <c r="F109" s="160"/>
      <c r="G109" s="160"/>
      <c r="H109" s="160"/>
    </row>
    <row r="110" spans="1:8" ht="12.75">
      <c r="A110" s="173"/>
      <c r="B110" s="173"/>
      <c r="C110" s="173"/>
      <c r="D110" s="174"/>
      <c r="E110" s="160"/>
      <c r="F110" s="160"/>
      <c r="G110" s="160"/>
      <c r="H110" s="160"/>
    </row>
    <row r="111" spans="1:8" ht="12.75">
      <c r="A111" s="173"/>
      <c r="B111" s="173"/>
      <c r="C111" s="173"/>
      <c r="D111" s="174"/>
      <c r="E111" s="160"/>
      <c r="F111" s="160"/>
      <c r="G111" s="160"/>
      <c r="H111" s="160"/>
    </row>
    <row r="112" spans="1:8" ht="12.75">
      <c r="A112" s="173"/>
      <c r="B112" s="173"/>
      <c r="C112" s="173"/>
      <c r="D112" s="174"/>
      <c r="E112" s="160"/>
      <c r="F112" s="160"/>
      <c r="G112" s="160"/>
      <c r="H112" s="160"/>
    </row>
    <row r="113" spans="1:8" ht="12.75">
      <c r="A113" s="173"/>
      <c r="B113" s="173"/>
      <c r="C113" s="173"/>
      <c r="D113" s="174"/>
      <c r="E113" s="160"/>
      <c r="F113" s="160"/>
      <c r="G113" s="160"/>
      <c r="H113" s="160"/>
    </row>
    <row r="114" spans="1:8" ht="12.75">
      <c r="A114" s="173"/>
      <c r="B114" s="173"/>
      <c r="C114" s="173"/>
      <c r="D114" s="174"/>
      <c r="E114" s="160"/>
      <c r="F114" s="160"/>
      <c r="G114" s="160"/>
      <c r="H114" s="160"/>
    </row>
    <row r="115" spans="1:8" ht="12.75">
      <c r="A115" s="173"/>
      <c r="B115" s="173"/>
      <c r="C115" s="173"/>
      <c r="D115" s="174"/>
      <c r="E115" s="160"/>
      <c r="F115" s="160"/>
      <c r="G115" s="160"/>
      <c r="H115" s="160"/>
    </row>
    <row r="116" spans="1:8" ht="12.75">
      <c r="A116" s="173"/>
      <c r="B116" s="173"/>
      <c r="C116" s="173"/>
      <c r="D116" s="174"/>
      <c r="E116" s="160"/>
      <c r="F116" s="160"/>
      <c r="G116" s="160"/>
      <c r="H116" s="160"/>
    </row>
    <row r="117" spans="1:8" ht="12.75">
      <c r="A117" s="173"/>
      <c r="B117" s="173"/>
      <c r="C117" s="173"/>
      <c r="D117" s="174"/>
      <c r="E117" s="160"/>
      <c r="F117" s="160"/>
      <c r="G117" s="160"/>
      <c r="H117" s="160"/>
    </row>
    <row r="118" spans="1:8" ht="12.75">
      <c r="A118" s="173"/>
      <c r="B118" s="173"/>
      <c r="C118" s="173"/>
      <c r="D118" s="174"/>
      <c r="E118" s="160"/>
      <c r="F118" s="160"/>
      <c r="G118" s="160"/>
      <c r="H118" s="160"/>
    </row>
    <row r="119" spans="1:8" ht="12.75">
      <c r="A119" s="173"/>
      <c r="B119" s="173"/>
      <c r="C119" s="173"/>
      <c r="D119" s="174"/>
      <c r="E119" s="160"/>
      <c r="F119" s="160"/>
      <c r="G119" s="160"/>
      <c r="H119" s="160"/>
    </row>
    <row r="120" spans="1:8" ht="12.75">
      <c r="A120" s="173"/>
      <c r="B120" s="173"/>
      <c r="C120" s="173"/>
      <c r="D120" s="174"/>
      <c r="E120" s="160"/>
      <c r="F120" s="160"/>
      <c r="G120" s="160"/>
      <c r="H120" s="160"/>
    </row>
    <row r="121" spans="1:8" ht="12.75">
      <c r="A121" s="173"/>
      <c r="B121" s="173"/>
      <c r="C121" s="173"/>
      <c r="D121" s="174"/>
      <c r="E121" s="160"/>
      <c r="F121" s="160"/>
      <c r="G121" s="160"/>
      <c r="H121" s="160"/>
    </row>
    <row r="122" spans="1:8" ht="12.75">
      <c r="A122" s="173"/>
      <c r="B122" s="173"/>
      <c r="C122" s="173"/>
      <c r="D122" s="174"/>
      <c r="E122" s="160"/>
      <c r="F122" s="160"/>
      <c r="G122" s="160"/>
      <c r="H122" s="160"/>
    </row>
    <row r="123" spans="1:8" ht="12.75">
      <c r="A123" s="173"/>
      <c r="B123" s="173"/>
      <c r="C123" s="173"/>
      <c r="D123" s="174"/>
      <c r="E123" s="160"/>
      <c r="F123" s="160"/>
      <c r="G123" s="160"/>
      <c r="H123" s="160"/>
    </row>
    <row r="124" spans="1:8" ht="12.75">
      <c r="A124" s="173"/>
      <c r="B124" s="173"/>
      <c r="C124" s="173"/>
      <c r="D124" s="174"/>
      <c r="E124" s="160"/>
      <c r="F124" s="160"/>
      <c r="G124" s="160"/>
      <c r="H124" s="160"/>
    </row>
    <row r="125" spans="1:8" ht="12.75">
      <c r="A125" s="173"/>
      <c r="B125" s="173"/>
      <c r="C125" s="173"/>
      <c r="D125" s="174"/>
      <c r="E125" s="160"/>
      <c r="F125" s="160"/>
      <c r="G125" s="160"/>
      <c r="H125" s="160"/>
    </row>
    <row r="126" spans="1:8" ht="12.75">
      <c r="A126" s="173"/>
      <c r="B126" s="173"/>
      <c r="C126" s="173"/>
      <c r="D126" s="174"/>
      <c r="E126" s="160"/>
      <c r="F126" s="160"/>
      <c r="G126" s="160"/>
      <c r="H126" s="160"/>
    </row>
    <row r="127" spans="1:8" ht="12.75">
      <c r="A127" s="173"/>
      <c r="B127" s="173"/>
      <c r="C127" s="173"/>
      <c r="D127" s="174"/>
      <c r="E127" s="160"/>
      <c r="F127" s="160"/>
      <c r="G127" s="160"/>
      <c r="H127" s="160"/>
    </row>
    <row r="128" spans="1:8" ht="12.75">
      <c r="A128" s="173"/>
      <c r="B128" s="173"/>
      <c r="C128" s="173"/>
      <c r="D128" s="174"/>
      <c r="E128" s="160"/>
      <c r="F128" s="160"/>
      <c r="G128" s="160"/>
      <c r="H128" s="160"/>
    </row>
    <row r="129" spans="1:8" ht="12.75">
      <c r="A129" s="173"/>
      <c r="B129" s="173"/>
      <c r="C129" s="173"/>
      <c r="D129" s="174"/>
      <c r="E129" s="160"/>
      <c r="F129" s="160"/>
      <c r="G129" s="160"/>
      <c r="H129" s="160"/>
    </row>
    <row r="130" spans="1:8" ht="12.75">
      <c r="A130" s="173"/>
      <c r="B130" s="173"/>
      <c r="C130" s="173"/>
      <c r="D130" s="174"/>
      <c r="E130" s="160"/>
      <c r="F130" s="160"/>
      <c r="G130" s="160"/>
      <c r="H130" s="160"/>
    </row>
    <row r="131" spans="1:8" ht="12.75">
      <c r="A131" s="173"/>
      <c r="B131" s="173"/>
      <c r="C131" s="173"/>
      <c r="D131" s="174"/>
      <c r="E131" s="160"/>
      <c r="F131" s="160"/>
      <c r="G131" s="160"/>
      <c r="H131" s="160"/>
    </row>
    <row r="132" spans="1:8" ht="12.75">
      <c r="A132" s="173"/>
      <c r="B132" s="173"/>
      <c r="C132" s="173"/>
      <c r="D132" s="174"/>
      <c r="E132" s="160"/>
      <c r="F132" s="160"/>
      <c r="G132" s="160"/>
      <c r="H132" s="160"/>
    </row>
    <row r="133" spans="1:8" ht="12.75">
      <c r="A133" s="173"/>
      <c r="B133" s="173"/>
      <c r="C133" s="173"/>
      <c r="D133" s="174"/>
      <c r="E133" s="160"/>
      <c r="F133" s="160"/>
      <c r="G133" s="160"/>
      <c r="H133" s="160"/>
    </row>
    <row r="134" spans="1:8" ht="12.75">
      <c r="A134" s="173"/>
      <c r="B134" s="173"/>
      <c r="C134" s="173"/>
      <c r="D134" s="174"/>
      <c r="E134" s="160"/>
      <c r="F134" s="160"/>
      <c r="G134" s="160"/>
      <c r="H134" s="160"/>
    </row>
    <row r="135" spans="1:8" ht="12.75">
      <c r="A135" s="173"/>
      <c r="B135" s="173"/>
      <c r="C135" s="173"/>
      <c r="D135" s="174"/>
      <c r="E135" s="160"/>
      <c r="F135" s="160"/>
      <c r="G135" s="160"/>
      <c r="H135" s="160"/>
    </row>
    <row r="136" spans="1:8" ht="12.75">
      <c r="A136" s="173"/>
      <c r="B136" s="173"/>
      <c r="C136" s="173"/>
      <c r="D136" s="174"/>
      <c r="E136" s="160"/>
      <c r="F136" s="160"/>
      <c r="G136" s="160"/>
      <c r="H136" s="160"/>
    </row>
    <row r="137" spans="1:8" ht="12.75">
      <c r="A137" s="173"/>
      <c r="B137" s="173"/>
      <c r="C137" s="173"/>
      <c r="D137" s="174"/>
      <c r="E137" s="160"/>
      <c r="F137" s="160"/>
      <c r="G137" s="160"/>
      <c r="H137" s="160"/>
    </row>
    <row r="138" spans="1:8" ht="12.75">
      <c r="A138" s="173"/>
      <c r="B138" s="173"/>
      <c r="C138" s="173"/>
      <c r="D138" s="174"/>
      <c r="E138" s="160"/>
      <c r="F138" s="160"/>
      <c r="G138" s="160"/>
      <c r="H138" s="160"/>
    </row>
    <row r="139" spans="1:8" ht="12.75">
      <c r="A139" s="173"/>
      <c r="B139" s="173"/>
      <c r="C139" s="173"/>
      <c r="D139" s="174"/>
      <c r="E139" s="160"/>
      <c r="F139" s="160"/>
      <c r="G139" s="160"/>
      <c r="H139" s="160"/>
    </row>
    <row r="140" spans="1:8" ht="12.75">
      <c r="A140" s="173"/>
      <c r="B140" s="173"/>
      <c r="C140" s="173"/>
      <c r="D140" s="174"/>
      <c r="E140" s="160"/>
      <c r="F140" s="160"/>
      <c r="G140" s="160"/>
      <c r="H140" s="160"/>
    </row>
    <row r="141" spans="1:8" ht="12.75">
      <c r="A141" s="173"/>
      <c r="B141" s="173"/>
      <c r="C141" s="173"/>
      <c r="D141" s="174"/>
      <c r="E141" s="160"/>
      <c r="F141" s="160"/>
      <c r="G141" s="160"/>
      <c r="H141" s="160"/>
    </row>
    <row r="142" spans="1:8" ht="12.75">
      <c r="A142" s="173"/>
      <c r="B142" s="173"/>
      <c r="C142" s="173"/>
      <c r="D142" s="174"/>
      <c r="E142" s="160"/>
      <c r="F142" s="160"/>
      <c r="G142" s="160"/>
      <c r="H142" s="160"/>
    </row>
    <row r="143" spans="1:8" ht="12.75">
      <c r="A143" s="173"/>
      <c r="B143" s="173"/>
      <c r="C143" s="173"/>
      <c r="D143" s="174"/>
      <c r="E143" s="160"/>
      <c r="F143" s="160"/>
      <c r="G143" s="160"/>
      <c r="H143" s="160"/>
    </row>
    <row r="144" spans="1:8" ht="12.75">
      <c r="A144" s="173"/>
      <c r="B144" s="173"/>
      <c r="C144" s="173"/>
      <c r="D144" s="174"/>
      <c r="E144" s="160"/>
      <c r="F144" s="160"/>
      <c r="G144" s="160"/>
      <c r="H144" s="160"/>
    </row>
    <row r="145" spans="1:8" ht="12.75">
      <c r="A145" s="173"/>
      <c r="B145" s="173"/>
      <c r="C145" s="173"/>
      <c r="D145" s="174"/>
      <c r="E145" s="160"/>
      <c r="F145" s="160"/>
      <c r="G145" s="160"/>
      <c r="H145" s="160"/>
    </row>
    <row r="146" spans="1:8" ht="12.75">
      <c r="A146" s="173"/>
      <c r="B146" s="173"/>
      <c r="C146" s="173"/>
      <c r="D146" s="174"/>
      <c r="E146" s="160"/>
      <c r="F146" s="160"/>
      <c r="G146" s="160"/>
      <c r="H146" s="160"/>
    </row>
    <row r="147" spans="1:8" ht="12.75">
      <c r="A147" s="173"/>
      <c r="B147" s="173"/>
      <c r="C147" s="173"/>
      <c r="D147" s="174"/>
      <c r="E147" s="160"/>
      <c r="F147" s="160"/>
      <c r="G147" s="160"/>
      <c r="H147" s="160"/>
    </row>
    <row r="148" spans="1:8" ht="12.75">
      <c r="A148" s="173"/>
      <c r="B148" s="173"/>
      <c r="C148" s="173"/>
      <c r="D148" s="174"/>
      <c r="E148" s="160"/>
      <c r="F148" s="160"/>
      <c r="G148" s="160"/>
      <c r="H148" s="160"/>
    </row>
    <row r="149" spans="1:8" ht="12.75">
      <c r="A149" s="173"/>
      <c r="B149" s="173"/>
      <c r="C149" s="173"/>
      <c r="D149" s="174"/>
      <c r="E149" s="160"/>
      <c r="F149" s="160"/>
      <c r="G149" s="160"/>
      <c r="H149" s="160"/>
    </row>
    <row r="150" spans="1:8" ht="12.75">
      <c r="A150" s="173"/>
      <c r="B150" s="173"/>
      <c r="C150" s="173"/>
      <c r="D150" s="174"/>
      <c r="E150" s="160"/>
      <c r="F150" s="160"/>
      <c r="G150" s="160"/>
      <c r="H150" s="160"/>
    </row>
    <row r="151" spans="1:8" ht="12.75">
      <c r="A151" s="173"/>
      <c r="B151" s="173"/>
      <c r="C151" s="173"/>
      <c r="D151" s="174"/>
      <c r="E151" s="160"/>
      <c r="F151" s="160"/>
      <c r="G151" s="160"/>
      <c r="H151" s="160"/>
    </row>
    <row r="152" spans="1:8" ht="12.75">
      <c r="A152" s="173"/>
      <c r="B152" s="173"/>
      <c r="C152" s="173"/>
      <c r="D152" s="174"/>
      <c r="E152" s="160"/>
      <c r="F152" s="160"/>
      <c r="G152" s="160"/>
      <c r="H152" s="160"/>
    </row>
    <row r="153" spans="1:8" ht="12.75">
      <c r="A153" s="173"/>
      <c r="B153" s="173"/>
      <c r="C153" s="173"/>
      <c r="D153" s="174"/>
      <c r="E153" s="160"/>
      <c r="F153" s="160"/>
      <c r="G153" s="160"/>
      <c r="H153" s="160"/>
    </row>
    <row r="154" spans="1:8" ht="12.75">
      <c r="A154" s="173"/>
      <c r="B154" s="173"/>
      <c r="C154" s="173"/>
      <c r="D154" s="174"/>
      <c r="E154" s="160"/>
      <c r="F154" s="160"/>
      <c r="G154" s="160"/>
      <c r="H154" s="160"/>
    </row>
    <row r="155" spans="1:8" ht="12.75">
      <c r="A155" s="173"/>
      <c r="B155" s="173"/>
      <c r="C155" s="173"/>
      <c r="D155" s="174"/>
      <c r="E155" s="160"/>
      <c r="F155" s="160"/>
      <c r="G155" s="160"/>
      <c r="H155" s="160"/>
    </row>
    <row r="156" spans="1:8" ht="12.75">
      <c r="A156" s="173"/>
      <c r="B156" s="173"/>
      <c r="C156" s="173"/>
      <c r="D156" s="174"/>
      <c r="E156" s="160"/>
      <c r="F156" s="160"/>
      <c r="G156" s="160"/>
      <c r="H156" s="160"/>
    </row>
    <row r="157" spans="1:8" ht="12.75">
      <c r="A157" s="173"/>
      <c r="B157" s="173"/>
      <c r="C157" s="173"/>
      <c r="D157" s="174"/>
      <c r="E157" s="160"/>
      <c r="F157" s="160"/>
      <c r="G157" s="160"/>
      <c r="H157" s="160"/>
    </row>
    <row r="158" spans="1:8" ht="12.75">
      <c r="A158" s="173"/>
      <c r="B158" s="173"/>
      <c r="C158" s="173"/>
      <c r="D158" s="174"/>
      <c r="E158" s="160"/>
      <c r="F158" s="160"/>
      <c r="G158" s="160"/>
      <c r="H158" s="160"/>
    </row>
    <row r="159" spans="1:8" ht="12.75">
      <c r="A159" s="173"/>
      <c r="B159" s="173"/>
      <c r="C159" s="173"/>
      <c r="D159" s="174"/>
      <c r="E159" s="160"/>
      <c r="F159" s="160"/>
      <c r="G159" s="160"/>
      <c r="H159" s="160"/>
    </row>
    <row r="160" spans="1:8" ht="12.75">
      <c r="A160" s="173"/>
      <c r="B160" s="173"/>
      <c r="C160" s="173"/>
      <c r="D160" s="174"/>
      <c r="E160" s="160"/>
      <c r="F160" s="160"/>
      <c r="G160" s="160"/>
      <c r="H160" s="160"/>
    </row>
    <row r="161" spans="1:8" ht="12.75">
      <c r="A161" s="173"/>
      <c r="B161" s="173"/>
      <c r="C161" s="173"/>
      <c r="D161" s="174"/>
      <c r="E161" s="160"/>
      <c r="F161" s="160"/>
      <c r="G161" s="160"/>
      <c r="H161" s="160"/>
    </row>
    <row r="162" spans="1:8" ht="12.75">
      <c r="A162" s="173"/>
      <c r="B162" s="173"/>
      <c r="C162" s="173"/>
      <c r="D162" s="174"/>
      <c r="E162" s="160"/>
      <c r="F162" s="160"/>
      <c r="G162" s="160"/>
      <c r="H162" s="160"/>
    </row>
    <row r="163" spans="1:8" ht="12.75">
      <c r="A163" s="173"/>
      <c r="B163" s="173"/>
      <c r="C163" s="173"/>
      <c r="D163" s="174"/>
      <c r="E163" s="160"/>
      <c r="F163" s="160"/>
      <c r="G163" s="160"/>
      <c r="H163" s="160"/>
    </row>
    <row r="164" spans="1:8" ht="12.75">
      <c r="A164" s="173"/>
      <c r="B164" s="173"/>
      <c r="C164" s="173"/>
      <c r="D164" s="174"/>
      <c r="E164" s="175"/>
      <c r="F164" s="175"/>
      <c r="G164" s="175"/>
      <c r="H164" s="175"/>
    </row>
    <row r="165" spans="1:8" ht="12.75">
      <c r="A165" s="173"/>
      <c r="B165" s="173"/>
      <c r="C165" s="173"/>
      <c r="D165" s="174"/>
      <c r="E165" s="175"/>
      <c r="F165" s="175"/>
      <c r="G165" s="175"/>
      <c r="H165" s="175"/>
    </row>
    <row r="166" spans="1:8" ht="12.75">
      <c r="A166" s="173"/>
      <c r="B166" s="173"/>
      <c r="C166" s="173"/>
      <c r="D166" s="174"/>
      <c r="E166" s="175"/>
      <c r="F166" s="175"/>
      <c r="G166" s="175"/>
      <c r="H166" s="175"/>
    </row>
    <row r="167" spans="1:4" ht="12.75">
      <c r="A167" s="173"/>
      <c r="B167" s="173"/>
      <c r="C167" s="173"/>
      <c r="D167" s="174"/>
    </row>
    <row r="168" spans="1:4" ht="12.75">
      <c r="A168" s="173"/>
      <c r="B168" s="173"/>
      <c r="C168" s="173"/>
      <c r="D168" s="174"/>
    </row>
    <row r="169" spans="1:4" ht="12.75">
      <c r="A169" s="173"/>
      <c r="B169" s="173"/>
      <c r="C169" s="173"/>
      <c r="D169" s="174"/>
    </row>
    <row r="170" spans="1:4" ht="12.75">
      <c r="A170" s="173"/>
      <c r="B170" s="173"/>
      <c r="C170" s="173"/>
      <c r="D170" s="174"/>
    </row>
    <row r="171" spans="1:4" ht="12.75">
      <c r="A171" s="173"/>
      <c r="B171" s="173"/>
      <c r="C171" s="173"/>
      <c r="D171" s="174"/>
    </row>
    <row r="172" spans="1:4" ht="12.75">
      <c r="A172" s="173"/>
      <c r="B172" s="173"/>
      <c r="C172" s="173"/>
      <c r="D172" s="174"/>
    </row>
    <row r="173" spans="1:4" ht="12.75">
      <c r="A173" s="173"/>
      <c r="B173" s="173"/>
      <c r="C173" s="173"/>
      <c r="D173" s="174"/>
    </row>
    <row r="174" spans="1:4" ht="12.75">
      <c r="A174" s="173"/>
      <c r="B174" s="173"/>
      <c r="C174" s="173"/>
      <c r="D174" s="174"/>
    </row>
    <row r="175" spans="1:4" ht="12.75">
      <c r="A175" s="173"/>
      <c r="B175" s="173"/>
      <c r="C175" s="173"/>
      <c r="D175" s="174"/>
    </row>
    <row r="176" spans="1:4" ht="12.75">
      <c r="A176" s="173"/>
      <c r="B176" s="173"/>
      <c r="C176" s="173"/>
      <c r="D176" s="174"/>
    </row>
    <row r="177" spans="1:4" ht="12.75">
      <c r="A177" s="173"/>
      <c r="B177" s="173"/>
      <c r="C177" s="173"/>
      <c r="D177" s="174"/>
    </row>
    <row r="178" spans="1:4" ht="12.75">
      <c r="A178" s="173"/>
      <c r="B178" s="173"/>
      <c r="C178" s="173"/>
      <c r="D178" s="174"/>
    </row>
    <row r="179" spans="1:4" ht="12.75">
      <c r="A179" s="173"/>
      <c r="B179" s="173"/>
      <c r="C179" s="173"/>
      <c r="D179" s="174"/>
    </row>
    <row r="180" spans="1:4" ht="12.75">
      <c r="A180" s="173"/>
      <c r="B180" s="173"/>
      <c r="C180" s="173"/>
      <c r="D180" s="174"/>
    </row>
    <row r="181" spans="1:4" ht="12.75">
      <c r="A181" s="173"/>
      <c r="B181" s="173"/>
      <c r="C181" s="173"/>
      <c r="D181" s="174"/>
    </row>
    <row r="182" spans="1:4" ht="12.75">
      <c r="A182" s="173"/>
      <c r="B182" s="173"/>
      <c r="C182" s="173"/>
      <c r="D182" s="174"/>
    </row>
    <row r="183" spans="1:4" ht="12.75">
      <c r="A183" s="173"/>
      <c r="B183" s="173"/>
      <c r="C183" s="173"/>
      <c r="D183" s="174"/>
    </row>
    <row r="184" spans="1:4" ht="12.75">
      <c r="A184" s="173"/>
      <c r="B184" s="173"/>
      <c r="C184" s="173"/>
      <c r="D184" s="174"/>
    </row>
    <row r="185" spans="1:4" ht="12.75">
      <c r="A185" s="173"/>
      <c r="B185" s="173"/>
      <c r="C185" s="173"/>
      <c r="D185" s="174"/>
    </row>
    <row r="186" spans="1:3" ht="12.75">
      <c r="A186" s="173"/>
      <c r="B186" s="173"/>
      <c r="C186" s="173"/>
    </row>
    <row r="187" spans="1:3" ht="12.75">
      <c r="A187" s="173"/>
      <c r="B187" s="173"/>
      <c r="C187" s="173"/>
    </row>
    <row r="188" spans="1:3" ht="12.75">
      <c r="A188" s="173"/>
      <c r="B188" s="173"/>
      <c r="C188" s="173"/>
    </row>
    <row r="189" spans="1:3" ht="12.75">
      <c r="A189" s="173"/>
      <c r="B189" s="173"/>
      <c r="C189" s="173"/>
    </row>
    <row r="190" spans="1:3" ht="12.75">
      <c r="A190" s="173"/>
      <c r="B190" s="173"/>
      <c r="C190" s="173"/>
    </row>
    <row r="191" spans="1:3" ht="12.75">
      <c r="A191" s="173"/>
      <c r="B191" s="173"/>
      <c r="C191" s="173"/>
    </row>
    <row r="192" spans="1:3" ht="12.75">
      <c r="A192" s="173"/>
      <c r="B192" s="173"/>
      <c r="C192" s="173"/>
    </row>
    <row r="193" spans="1:3" ht="12.75">
      <c r="A193" s="173"/>
      <c r="B193" s="173"/>
      <c r="C193" s="173"/>
    </row>
    <row r="194" spans="1:3" ht="12.75">
      <c r="A194" s="173"/>
      <c r="B194" s="173"/>
      <c r="C194" s="173"/>
    </row>
    <row r="195" spans="1:3" ht="12.75">
      <c r="A195" s="173"/>
      <c r="B195" s="173"/>
      <c r="C195" s="173"/>
    </row>
    <row r="196" spans="1:3" ht="12.75">
      <c r="A196" s="173"/>
      <c r="B196" s="173"/>
      <c r="C196" s="173"/>
    </row>
    <row r="197" spans="1:3" ht="12.75">
      <c r="A197" s="173"/>
      <c r="B197" s="173"/>
      <c r="C197" s="173"/>
    </row>
    <row r="198" spans="1:3" ht="12.75">
      <c r="A198" s="173"/>
      <c r="B198" s="173"/>
      <c r="C198" s="173"/>
    </row>
    <row r="199" spans="1:3" ht="12.75">
      <c r="A199" s="173"/>
      <c r="B199" s="173"/>
      <c r="C199" s="173"/>
    </row>
    <row r="200" spans="1:3" ht="12.75">
      <c r="A200" s="173"/>
      <c r="B200" s="173"/>
      <c r="C200" s="173"/>
    </row>
    <row r="201" spans="1:3" ht="12.75">
      <c r="A201" s="173"/>
      <c r="B201" s="173"/>
      <c r="C201" s="173"/>
    </row>
    <row r="202" spans="1:3" ht="12.75">
      <c r="A202" s="173"/>
      <c r="B202" s="173"/>
      <c r="C202" s="173"/>
    </row>
    <row r="203" spans="1:3" ht="12.75">
      <c r="A203" s="173"/>
      <c r="B203" s="173"/>
      <c r="C203" s="173"/>
    </row>
    <row r="204" spans="1:3" ht="12.75">
      <c r="A204" s="173"/>
      <c r="B204" s="173"/>
      <c r="C204" s="173"/>
    </row>
    <row r="205" spans="1:3" ht="12.75">
      <c r="A205" s="173"/>
      <c r="B205" s="173"/>
      <c r="C205" s="173"/>
    </row>
    <row r="206" spans="1:3" ht="12.75">
      <c r="A206" s="173"/>
      <c r="B206" s="173"/>
      <c r="C206" s="173"/>
    </row>
    <row r="207" spans="1:3" ht="12.75">
      <c r="A207" s="173"/>
      <c r="B207" s="173"/>
      <c r="C207" s="173"/>
    </row>
    <row r="208" spans="1:3" ht="12.75">
      <c r="A208" s="173"/>
      <c r="B208" s="173"/>
      <c r="C208" s="173"/>
    </row>
    <row r="209" spans="1:3" ht="12.75">
      <c r="A209" s="173"/>
      <c r="B209" s="173"/>
      <c r="C209" s="173"/>
    </row>
    <row r="210" spans="1:3" ht="12.75">
      <c r="A210" s="173"/>
      <c r="B210" s="173"/>
      <c r="C210" s="173"/>
    </row>
    <row r="211" spans="1:3" ht="12.75">
      <c r="A211" s="173"/>
      <c r="B211" s="173"/>
      <c r="C211" s="173"/>
    </row>
    <row r="212" spans="1:3" ht="12.75">
      <c r="A212" s="173"/>
      <c r="B212" s="173"/>
      <c r="C212" s="173"/>
    </row>
    <row r="213" spans="1:3" ht="12.75">
      <c r="A213" s="173"/>
      <c r="B213" s="173"/>
      <c r="C213" s="173"/>
    </row>
    <row r="214" spans="1:3" ht="12.75">
      <c r="A214" s="173"/>
      <c r="B214" s="173"/>
      <c r="C214" s="173"/>
    </row>
    <row r="215" spans="1:3" ht="12.75">
      <c r="A215" s="173"/>
      <c r="B215" s="173"/>
      <c r="C215" s="173"/>
    </row>
    <row r="216" spans="1:3" ht="12.75">
      <c r="A216" s="173"/>
      <c r="B216" s="173"/>
      <c r="C216" s="173"/>
    </row>
    <row r="217" spans="1:3" ht="12.75">
      <c r="A217" s="173"/>
      <c r="B217" s="173"/>
      <c r="C217" s="173"/>
    </row>
    <row r="218" spans="1:3" ht="12.75">
      <c r="A218" s="173"/>
      <c r="B218" s="173"/>
      <c r="C218" s="173"/>
    </row>
    <row r="219" spans="1:3" ht="12.75">
      <c r="A219" s="173"/>
      <c r="B219" s="173"/>
      <c r="C219" s="173"/>
    </row>
    <row r="220" spans="1:3" ht="12.75">
      <c r="A220" s="173"/>
      <c r="B220" s="173"/>
      <c r="C220" s="173"/>
    </row>
    <row r="221" spans="1:3" ht="12.75">
      <c r="A221" s="173"/>
      <c r="B221" s="173"/>
      <c r="C221" s="173"/>
    </row>
    <row r="222" spans="1:3" ht="12.75">
      <c r="A222" s="173"/>
      <c r="B222" s="173"/>
      <c r="C222" s="173"/>
    </row>
    <row r="223" spans="1:3" ht="12.75">
      <c r="A223" s="173"/>
      <c r="B223" s="173"/>
      <c r="C223" s="173"/>
    </row>
    <row r="224" spans="1:3" ht="12.75">
      <c r="A224" s="173"/>
      <c r="B224" s="173"/>
      <c r="C224" s="173"/>
    </row>
    <row r="225" spans="1:3" ht="12.75">
      <c r="A225" s="173"/>
      <c r="B225" s="173"/>
      <c r="C225" s="173"/>
    </row>
    <row r="226" spans="1:3" ht="12.75">
      <c r="A226" s="173"/>
      <c r="B226" s="173"/>
      <c r="C226" s="173"/>
    </row>
    <row r="227" spans="1:3" ht="12.75">
      <c r="A227" s="173"/>
      <c r="B227" s="173"/>
      <c r="C227" s="173"/>
    </row>
    <row r="228" spans="1:3" ht="12.75">
      <c r="A228" s="173"/>
      <c r="B228" s="173"/>
      <c r="C228" s="173"/>
    </row>
    <row r="229" spans="1:3" ht="12.75">
      <c r="A229" s="173"/>
      <c r="B229" s="173"/>
      <c r="C229" s="173"/>
    </row>
    <row r="230" spans="1:3" ht="12.75">
      <c r="A230" s="173"/>
      <c r="B230" s="173"/>
      <c r="C230" s="173"/>
    </row>
    <row r="231" spans="1:3" ht="12.75">
      <c r="A231" s="173"/>
      <c r="B231" s="173"/>
      <c r="C231" s="173"/>
    </row>
    <row r="232" spans="1:3" ht="12.75">
      <c r="A232" s="173"/>
      <c r="B232" s="173"/>
      <c r="C232" s="173"/>
    </row>
    <row r="233" spans="1:3" ht="12.75">
      <c r="A233" s="173"/>
      <c r="B233" s="173"/>
      <c r="C233" s="173"/>
    </row>
    <row r="234" spans="1:3" ht="12.75">
      <c r="A234" s="173"/>
      <c r="B234" s="173"/>
      <c r="C234" s="173"/>
    </row>
    <row r="235" spans="1:3" ht="12.75">
      <c r="A235" s="173"/>
      <c r="B235" s="173"/>
      <c r="C235" s="173"/>
    </row>
    <row r="236" spans="1:3" ht="12.75">
      <c r="A236" s="173"/>
      <c r="B236" s="173"/>
      <c r="C236" s="173"/>
    </row>
    <row r="237" spans="1:3" ht="12.75">
      <c r="A237" s="173"/>
      <c r="B237" s="173"/>
      <c r="C237" s="173"/>
    </row>
    <row r="238" spans="1:3" ht="12.75">
      <c r="A238" s="173"/>
      <c r="B238" s="173"/>
      <c r="C238" s="173"/>
    </row>
    <row r="239" spans="1:3" ht="12.75">
      <c r="A239" s="173"/>
      <c r="B239" s="173"/>
      <c r="C239" s="173"/>
    </row>
    <row r="240" spans="1:3" ht="12.75">
      <c r="A240" s="173"/>
      <c r="B240" s="173"/>
      <c r="C240" s="173"/>
    </row>
    <row r="241" spans="1:3" ht="12.75">
      <c r="A241" s="173"/>
      <c r="B241" s="173"/>
      <c r="C241" s="173"/>
    </row>
    <row r="242" spans="1:3" ht="12.75">
      <c r="A242" s="173"/>
      <c r="B242" s="173"/>
      <c r="C242" s="173"/>
    </row>
    <row r="243" spans="1:3" ht="12.75">
      <c r="A243" s="173"/>
      <c r="B243" s="173"/>
      <c r="C243" s="173"/>
    </row>
    <row r="244" spans="1:3" ht="12.75">
      <c r="A244" s="173"/>
      <c r="B244" s="173"/>
      <c r="C244" s="173"/>
    </row>
    <row r="245" spans="1:3" ht="12.75">
      <c r="A245" s="173"/>
      <c r="B245" s="173"/>
      <c r="C245" s="173"/>
    </row>
    <row r="246" spans="1:3" ht="12.75">
      <c r="A246" s="173"/>
      <c r="B246" s="173"/>
      <c r="C246" s="173"/>
    </row>
    <row r="247" spans="1:3" ht="12.75">
      <c r="A247" s="173"/>
      <c r="B247" s="173"/>
      <c r="C247" s="173"/>
    </row>
    <row r="248" spans="1:3" ht="12.75">
      <c r="A248" s="173"/>
      <c r="B248" s="173"/>
      <c r="C248" s="173"/>
    </row>
    <row r="249" spans="1:3" ht="12.75">
      <c r="A249" s="173"/>
      <c r="B249" s="173"/>
      <c r="C249" s="173"/>
    </row>
    <row r="250" spans="1:3" ht="12.75">
      <c r="A250" s="173"/>
      <c r="B250" s="173"/>
      <c r="C250" s="173"/>
    </row>
    <row r="251" spans="1:3" ht="12.75">
      <c r="A251" s="173"/>
      <c r="B251" s="173"/>
      <c r="C251" s="173"/>
    </row>
    <row r="252" spans="1:3" ht="12.75">
      <c r="A252" s="173"/>
      <c r="B252" s="173"/>
      <c r="C252" s="173"/>
    </row>
    <row r="253" spans="1:3" ht="12.75">
      <c r="A253" s="173"/>
      <c r="B253" s="173"/>
      <c r="C253" s="173"/>
    </row>
    <row r="254" spans="1:3" ht="12.75">
      <c r="A254" s="173"/>
      <c r="B254" s="173"/>
      <c r="C254" s="173"/>
    </row>
    <row r="255" spans="1:3" ht="12.75">
      <c r="A255" s="173"/>
      <c r="B255" s="173"/>
      <c r="C255" s="173"/>
    </row>
    <row r="256" spans="1:3" ht="12.75">
      <c r="A256" s="173"/>
      <c r="B256" s="173"/>
      <c r="C256" s="173"/>
    </row>
    <row r="257" spans="1:3" ht="12.75">
      <c r="A257" s="173"/>
      <c r="B257" s="173"/>
      <c r="C257" s="173"/>
    </row>
    <row r="258" spans="1:3" ht="12.75">
      <c r="A258" s="173"/>
      <c r="B258" s="173"/>
      <c r="C258" s="173"/>
    </row>
    <row r="259" spans="1:3" ht="12.75">
      <c r="A259" s="173"/>
      <c r="B259" s="173"/>
      <c r="C259" s="173"/>
    </row>
    <row r="260" spans="1:3" ht="12.75">
      <c r="A260" s="173"/>
      <c r="B260" s="173"/>
      <c r="C260" s="173"/>
    </row>
  </sheetData>
  <mergeCells count="1">
    <mergeCell ref="A5:H5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="75" zoomScaleNormal="75" workbookViewId="0" topLeftCell="B1">
      <selection activeCell="C9" sqref="C9"/>
    </sheetView>
  </sheetViews>
  <sheetFormatPr defaultColWidth="9.140625" defaultRowHeight="12.75"/>
  <cols>
    <col min="1" max="1" width="6.00390625" style="168" customWidth="1"/>
    <col min="2" max="2" width="91.57421875" style="168" customWidth="1"/>
    <col min="3" max="3" width="14.28125" style="168" customWidth="1"/>
    <col min="4" max="4" width="12.140625" style="168" customWidth="1"/>
    <col min="5" max="5" width="12.00390625" style="168" customWidth="1"/>
    <col min="6" max="16384" width="9.140625" style="168" customWidth="1"/>
  </cols>
  <sheetData>
    <row r="1" spans="2:3" ht="12.75">
      <c r="B1" s="273"/>
      <c r="C1" s="273" t="s">
        <v>223</v>
      </c>
    </row>
    <row r="2" spans="2:3" ht="12.75">
      <c r="B2" s="273"/>
      <c r="C2" s="273" t="s">
        <v>44</v>
      </c>
    </row>
    <row r="3" ht="12.75">
      <c r="C3" s="168" t="s">
        <v>224</v>
      </c>
    </row>
    <row r="5" spans="1:5" ht="41.25" customHeight="1">
      <c r="A5" s="529" t="s">
        <v>199</v>
      </c>
      <c r="B5" s="529"/>
      <c r="C5" s="529"/>
      <c r="D5" s="529"/>
      <c r="E5" s="529"/>
    </row>
    <row r="7" spans="1:3" s="274" customFormat="1" ht="9.75" customHeight="1">
      <c r="A7" s="233"/>
      <c r="B7" s="233"/>
      <c r="C7" s="233"/>
    </row>
    <row r="8" ht="13.5" thickBot="1">
      <c r="C8" s="168" t="s">
        <v>2</v>
      </c>
    </row>
    <row r="9" spans="1:5" s="275" customFormat="1" ht="27.75" customHeight="1" thickBot="1">
      <c r="A9" s="303" t="s">
        <v>164</v>
      </c>
      <c r="B9" s="304" t="s">
        <v>200</v>
      </c>
      <c r="C9" s="305" t="s">
        <v>48</v>
      </c>
      <c r="D9" s="304" t="s">
        <v>221</v>
      </c>
      <c r="E9" s="306" t="s">
        <v>222</v>
      </c>
    </row>
    <row r="10" spans="1:5" s="279" customFormat="1" ht="14.25" thickBot="1">
      <c r="A10" s="276">
        <v>1</v>
      </c>
      <c r="B10" s="277">
        <v>2</v>
      </c>
      <c r="C10" s="296">
        <v>3</v>
      </c>
      <c r="D10" s="277">
        <v>4</v>
      </c>
      <c r="E10" s="278">
        <v>5</v>
      </c>
    </row>
    <row r="11" spans="1:5" ht="12.75">
      <c r="A11" s="311"/>
      <c r="B11" s="312"/>
      <c r="C11" s="313"/>
      <c r="D11" s="314"/>
      <c r="E11" s="315"/>
    </row>
    <row r="12" spans="1:5" s="164" customFormat="1" ht="12.75">
      <c r="A12" s="281" t="s">
        <v>201</v>
      </c>
      <c r="B12" s="282" t="s">
        <v>202</v>
      </c>
      <c r="C12" s="297">
        <v>223000</v>
      </c>
      <c r="D12" s="239">
        <v>519640</v>
      </c>
      <c r="E12" s="309">
        <f>C12+D12</f>
        <v>742640</v>
      </c>
    </row>
    <row r="13" spans="1:5" ht="10.5" customHeight="1">
      <c r="A13" s="284"/>
      <c r="B13" s="285"/>
      <c r="C13" s="298"/>
      <c r="D13" s="254"/>
      <c r="E13" s="310"/>
    </row>
    <row r="14" spans="1:5" s="164" customFormat="1" ht="12.75">
      <c r="A14" s="281" t="s">
        <v>203</v>
      </c>
      <c r="B14" s="282" t="s">
        <v>204</v>
      </c>
      <c r="C14" s="297">
        <f>C16+C17</f>
        <v>1712000</v>
      </c>
      <c r="D14" s="297">
        <f>D16+D17</f>
        <v>0</v>
      </c>
      <c r="E14" s="283">
        <f>E16+E17</f>
        <v>1712000</v>
      </c>
    </row>
    <row r="15" spans="1:5" s="164" customFormat="1" ht="12.75">
      <c r="A15" s="281"/>
      <c r="B15" s="282"/>
      <c r="C15" s="297"/>
      <c r="D15" s="239"/>
      <c r="E15" s="310"/>
    </row>
    <row r="16" spans="1:5" ht="12.75">
      <c r="A16" s="284" t="s">
        <v>17</v>
      </c>
      <c r="B16" s="280" t="s">
        <v>205</v>
      </c>
      <c r="C16" s="299">
        <v>100000</v>
      </c>
      <c r="D16" s="254"/>
      <c r="E16" s="310">
        <f>C16+D16</f>
        <v>100000</v>
      </c>
    </row>
    <row r="17" spans="1:5" ht="16.5" customHeight="1">
      <c r="A17" s="284" t="s">
        <v>20</v>
      </c>
      <c r="B17" s="288" t="s">
        <v>206</v>
      </c>
      <c r="C17" s="298">
        <v>1612000</v>
      </c>
      <c r="D17" s="254"/>
      <c r="E17" s="310">
        <f>C17+D17</f>
        <v>1612000</v>
      </c>
    </row>
    <row r="18" spans="1:5" ht="12.75">
      <c r="A18" s="284"/>
      <c r="B18" s="288"/>
      <c r="C18" s="298"/>
      <c r="D18" s="254"/>
      <c r="E18" s="310"/>
    </row>
    <row r="19" spans="1:5" s="164" customFormat="1" ht="12.75">
      <c r="A19" s="281" t="s">
        <v>207</v>
      </c>
      <c r="B19" s="282" t="s">
        <v>208</v>
      </c>
      <c r="C19" s="297">
        <f>C21+C25</f>
        <v>1828000</v>
      </c>
      <c r="D19" s="297">
        <f>D21+D25</f>
        <v>519640</v>
      </c>
      <c r="E19" s="283">
        <f>E21+E25</f>
        <v>2347640</v>
      </c>
    </row>
    <row r="20" spans="1:5" s="164" customFormat="1" ht="12.75">
      <c r="A20" s="281"/>
      <c r="B20" s="282"/>
      <c r="C20" s="297"/>
      <c r="D20" s="239"/>
      <c r="E20" s="310"/>
    </row>
    <row r="21" spans="1:5" ht="16.5" customHeight="1">
      <c r="A21" s="284" t="s">
        <v>17</v>
      </c>
      <c r="B21" s="288" t="s">
        <v>209</v>
      </c>
      <c r="C21" s="298">
        <f>C22+C23+C24</f>
        <v>1688000</v>
      </c>
      <c r="D21" s="298">
        <f>D22+D23+D24</f>
        <v>459640</v>
      </c>
      <c r="E21" s="286">
        <f>E22+E23+E24</f>
        <v>2147640</v>
      </c>
    </row>
    <row r="22" spans="1:5" s="291" customFormat="1" ht="18.75" customHeight="1">
      <c r="A22" s="289" t="s">
        <v>210</v>
      </c>
      <c r="B22" s="290" t="s">
        <v>211</v>
      </c>
      <c r="C22" s="300">
        <v>870000</v>
      </c>
      <c r="D22" s="316">
        <v>459640</v>
      </c>
      <c r="E22" s="310">
        <f>C22+D22</f>
        <v>1329640</v>
      </c>
    </row>
    <row r="23" spans="1:5" s="291" customFormat="1" ht="18" customHeight="1">
      <c r="A23" s="289" t="s">
        <v>212</v>
      </c>
      <c r="B23" s="290" t="s">
        <v>213</v>
      </c>
      <c r="C23" s="301">
        <v>2000</v>
      </c>
      <c r="D23" s="316"/>
      <c r="E23" s="310">
        <f>C23+D23</f>
        <v>2000</v>
      </c>
    </row>
    <row r="24" spans="1:5" s="291" customFormat="1" ht="17.25" customHeight="1">
      <c r="A24" s="289" t="s">
        <v>214</v>
      </c>
      <c r="B24" s="290" t="s">
        <v>215</v>
      </c>
      <c r="C24" s="300">
        <v>816000</v>
      </c>
      <c r="D24" s="316"/>
      <c r="E24" s="310">
        <f>C24+D24</f>
        <v>816000</v>
      </c>
    </row>
    <row r="25" spans="1:5" ht="17.25" customHeight="1">
      <c r="A25" s="284" t="s">
        <v>20</v>
      </c>
      <c r="B25" s="288" t="s">
        <v>216</v>
      </c>
      <c r="C25" s="299">
        <f>C26</f>
        <v>140000</v>
      </c>
      <c r="D25" s="299">
        <f>D26</f>
        <v>60000</v>
      </c>
      <c r="E25" s="287">
        <f>E26</f>
        <v>200000</v>
      </c>
    </row>
    <row r="26" spans="1:5" s="291" customFormat="1" ht="18" customHeight="1">
      <c r="A26" s="289" t="s">
        <v>217</v>
      </c>
      <c r="B26" s="290" t="s">
        <v>218</v>
      </c>
      <c r="C26" s="300">
        <v>140000</v>
      </c>
      <c r="D26" s="316">
        <v>60000</v>
      </c>
      <c r="E26" s="310">
        <f>C26+D26</f>
        <v>200000</v>
      </c>
    </row>
    <row r="27" spans="1:5" ht="11.25" customHeight="1">
      <c r="A27" s="284"/>
      <c r="B27" s="288"/>
      <c r="C27" s="299"/>
      <c r="D27" s="254"/>
      <c r="E27" s="310"/>
    </row>
    <row r="28" spans="1:5" s="164" customFormat="1" ht="17.25" customHeight="1">
      <c r="A28" s="281" t="s">
        <v>219</v>
      </c>
      <c r="B28" s="282" t="s">
        <v>220</v>
      </c>
      <c r="C28" s="297">
        <f>C12+C14-C19</f>
        <v>107000</v>
      </c>
      <c r="D28" s="297">
        <f>D12+D14-D19</f>
        <v>0</v>
      </c>
      <c r="E28" s="283">
        <f>E12+E14-E19</f>
        <v>107000</v>
      </c>
    </row>
    <row r="29" spans="1:5" ht="13.5" thickBot="1">
      <c r="A29" s="292"/>
      <c r="B29" s="293"/>
      <c r="C29" s="302"/>
      <c r="D29" s="307"/>
      <c r="E29" s="308"/>
    </row>
    <row r="30" spans="1:3" ht="12.75">
      <c r="A30" s="233"/>
      <c r="B30" s="294"/>
      <c r="C30" s="295"/>
    </row>
    <row r="31" spans="1:3" ht="12.75">
      <c r="A31" s="233"/>
      <c r="B31" s="294"/>
      <c r="C31" s="295"/>
    </row>
    <row r="32" spans="1:3" ht="12.75">
      <c r="A32" s="233"/>
      <c r="B32" s="294"/>
      <c r="C32" s="295"/>
    </row>
    <row r="33" spans="1:3" ht="12.75">
      <c r="A33" s="233"/>
      <c r="B33" s="294"/>
      <c r="C33" s="295"/>
    </row>
    <row r="34" spans="1:3" ht="12.75">
      <c r="A34" s="233"/>
      <c r="B34" s="294"/>
      <c r="C34" s="295"/>
    </row>
    <row r="35" spans="1:3" ht="12.75">
      <c r="A35" s="233"/>
      <c r="B35" s="294"/>
      <c r="C35" s="295"/>
    </row>
    <row r="36" spans="1:3" ht="12.75">
      <c r="A36" s="233"/>
      <c r="B36" s="294"/>
      <c r="C36" s="295"/>
    </row>
    <row r="37" spans="1:3" ht="12.75">
      <c r="A37" s="233"/>
      <c r="B37" s="294"/>
      <c r="C37" s="295"/>
    </row>
    <row r="38" spans="1:3" ht="12.75">
      <c r="A38" s="233"/>
      <c r="B38" s="294"/>
      <c r="C38" s="295"/>
    </row>
    <row r="39" spans="1:3" ht="12.75">
      <c r="A39" s="233"/>
      <c r="B39" s="294"/>
      <c r="C39" s="295"/>
    </row>
    <row r="40" spans="1:3" ht="12.75">
      <c r="A40" s="233"/>
      <c r="B40" s="294"/>
      <c r="C40" s="295"/>
    </row>
    <row r="41" spans="1:3" ht="12.75">
      <c r="A41" s="233"/>
      <c r="B41" s="294"/>
      <c r="C41" s="295"/>
    </row>
    <row r="42" spans="1:3" ht="12.75">
      <c r="A42" s="233"/>
      <c r="B42" s="294"/>
      <c r="C42" s="295"/>
    </row>
    <row r="43" spans="1:3" ht="12.75">
      <c r="A43" s="233"/>
      <c r="B43" s="294"/>
      <c r="C43" s="295"/>
    </row>
    <row r="44" spans="1:3" ht="12.75">
      <c r="A44" s="233"/>
      <c r="B44" s="294"/>
      <c r="C44" s="272"/>
    </row>
    <row r="45" spans="1:3" ht="12.75">
      <c r="A45" s="233"/>
      <c r="B45" s="294"/>
      <c r="C45" s="272"/>
    </row>
    <row r="46" spans="1:3" ht="12.75">
      <c r="A46" s="233"/>
      <c r="B46" s="294"/>
      <c r="C46" s="272"/>
    </row>
    <row r="47" spans="1:3" ht="12.75">
      <c r="A47" s="233"/>
      <c r="B47" s="294"/>
      <c r="C47" s="272"/>
    </row>
    <row r="48" spans="1:3" ht="12.75">
      <c r="A48" s="233"/>
      <c r="B48" s="294"/>
      <c r="C48" s="272"/>
    </row>
    <row r="49" spans="1:3" ht="12.75">
      <c r="A49" s="233"/>
      <c r="B49" s="294"/>
      <c r="C49" s="272"/>
    </row>
    <row r="50" spans="1:3" ht="12.75">
      <c r="A50" s="233"/>
      <c r="B50" s="294"/>
      <c r="C50" s="272"/>
    </row>
    <row r="51" spans="1:3" ht="12.75">
      <c r="A51" s="233"/>
      <c r="B51" s="294"/>
      <c r="C51" s="272"/>
    </row>
    <row r="52" spans="1:3" ht="12.75">
      <c r="A52" s="233"/>
      <c r="B52" s="294"/>
      <c r="C52" s="272"/>
    </row>
    <row r="53" spans="1:3" ht="12.75">
      <c r="A53" s="233"/>
      <c r="B53" s="294"/>
      <c r="C53" s="272"/>
    </row>
    <row r="54" spans="1:3" ht="12.75">
      <c r="A54" s="233"/>
      <c r="B54" s="294"/>
      <c r="C54" s="272"/>
    </row>
    <row r="55" spans="1:3" ht="12.75">
      <c r="A55" s="233"/>
      <c r="B55" s="294"/>
      <c r="C55" s="272"/>
    </row>
    <row r="56" spans="1:3" ht="12.75">
      <c r="A56" s="233"/>
      <c r="B56" s="294"/>
      <c r="C56" s="272"/>
    </row>
    <row r="57" spans="1:3" ht="12.75">
      <c r="A57" s="233"/>
      <c r="B57" s="294"/>
      <c r="C57" s="272"/>
    </row>
    <row r="58" spans="1:3" ht="12.75">
      <c r="A58" s="233"/>
      <c r="B58" s="294"/>
      <c r="C58" s="272"/>
    </row>
    <row r="59" spans="1:3" ht="12.75">
      <c r="A59" s="233"/>
      <c r="C59" s="272"/>
    </row>
    <row r="60" spans="1:3" ht="12.75">
      <c r="A60" s="233"/>
      <c r="C60" s="272"/>
    </row>
    <row r="61" spans="1:3" ht="12.75">
      <c r="A61" s="233"/>
      <c r="C61" s="272"/>
    </row>
    <row r="62" ht="12.75">
      <c r="C62" s="272"/>
    </row>
    <row r="63" ht="12.75">
      <c r="C63" s="272"/>
    </row>
    <row r="64" ht="12.75">
      <c r="C64" s="272"/>
    </row>
    <row r="65" ht="12.75">
      <c r="C65" s="272"/>
    </row>
    <row r="66" ht="12.75">
      <c r="C66" s="272"/>
    </row>
    <row r="67" ht="12.75">
      <c r="C67" s="272"/>
    </row>
    <row r="68" ht="12.75">
      <c r="C68" s="272"/>
    </row>
    <row r="69" ht="12.75">
      <c r="C69" s="272"/>
    </row>
    <row r="70" ht="12.75">
      <c r="C70" s="272"/>
    </row>
    <row r="71" ht="12.75">
      <c r="C71" s="272"/>
    </row>
    <row r="72" ht="12.75">
      <c r="C72" s="272"/>
    </row>
    <row r="73" ht="12.75">
      <c r="C73" s="272"/>
    </row>
    <row r="74" ht="12.75">
      <c r="C74" s="272"/>
    </row>
    <row r="75" ht="12.75">
      <c r="C75" s="272"/>
    </row>
    <row r="76" ht="12.75">
      <c r="C76" s="272"/>
    </row>
    <row r="77" ht="12.75">
      <c r="C77" s="272"/>
    </row>
    <row r="78" ht="12.75">
      <c r="C78" s="272"/>
    </row>
    <row r="79" ht="12.75">
      <c r="C79" s="272"/>
    </row>
    <row r="80" ht="12.75">
      <c r="C80" s="272"/>
    </row>
    <row r="81" ht="12.75">
      <c r="C81" s="272"/>
    </row>
    <row r="82" ht="12.75">
      <c r="C82" s="272"/>
    </row>
    <row r="83" ht="12.75">
      <c r="C83" s="272"/>
    </row>
    <row r="84" ht="12.75">
      <c r="C84" s="272"/>
    </row>
    <row r="85" ht="12.75">
      <c r="C85" s="272"/>
    </row>
    <row r="86" ht="12.75">
      <c r="C86" s="272"/>
    </row>
    <row r="87" ht="12.75">
      <c r="C87" s="272"/>
    </row>
    <row r="88" ht="12.75">
      <c r="C88" s="272"/>
    </row>
    <row r="89" ht="12.75">
      <c r="C89" s="272"/>
    </row>
    <row r="90" ht="12.75">
      <c r="C90" s="272"/>
    </row>
    <row r="91" ht="12.75">
      <c r="C91" s="272"/>
    </row>
    <row r="92" ht="12.75">
      <c r="C92" s="272"/>
    </row>
    <row r="93" ht="12.75">
      <c r="C93" s="272"/>
    </row>
    <row r="94" ht="12.75">
      <c r="C94" s="272"/>
    </row>
    <row r="95" ht="12.75">
      <c r="C95" s="272"/>
    </row>
  </sheetData>
  <mergeCells count="1"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B1">
      <selection activeCell="A38" sqref="A1:H38"/>
    </sheetView>
  </sheetViews>
  <sheetFormatPr defaultColWidth="9.140625" defaultRowHeight="12.75"/>
  <cols>
    <col min="1" max="1" width="5.421875" style="117" customWidth="1"/>
    <col min="2" max="2" width="7.57421875" style="117" customWidth="1"/>
    <col min="3" max="3" width="7.140625" style="117" customWidth="1"/>
    <col min="4" max="4" width="39.421875" style="117" customWidth="1"/>
    <col min="5" max="5" width="13.140625" style="117" customWidth="1"/>
    <col min="6" max="6" width="11.7109375" style="117" customWidth="1"/>
    <col min="7" max="7" width="11.28125" style="117" customWidth="1"/>
    <col min="8" max="8" width="12.57421875" style="117" customWidth="1"/>
    <col min="9" max="16384" width="9.140625" style="117" customWidth="1"/>
  </cols>
  <sheetData>
    <row r="1" ht="12.75">
      <c r="F1" s="140" t="s">
        <v>115</v>
      </c>
    </row>
    <row r="2" ht="12.75">
      <c r="F2" s="140" t="s">
        <v>44</v>
      </c>
    </row>
    <row r="3" ht="12.75">
      <c r="F3" s="117" t="s">
        <v>88</v>
      </c>
    </row>
    <row r="4" ht="9.75" customHeight="1"/>
    <row r="5" spans="1:8" ht="55.5" customHeight="1">
      <c r="A5" s="470" t="s">
        <v>116</v>
      </c>
      <c r="B5" s="470"/>
      <c r="C5" s="470"/>
      <c r="D5" s="470"/>
      <c r="E5" s="470"/>
      <c r="F5" s="470"/>
      <c r="G5" s="470"/>
      <c r="H5" s="470"/>
    </row>
    <row r="6" ht="9.75" customHeight="1"/>
    <row r="7" ht="12.75">
      <c r="H7" s="117" t="s">
        <v>2</v>
      </c>
    </row>
    <row r="8" spans="1:8" s="143" customFormat="1" ht="25.5">
      <c r="A8" s="142" t="s">
        <v>90</v>
      </c>
      <c r="B8" s="142" t="s">
        <v>91</v>
      </c>
      <c r="C8" s="142" t="s">
        <v>80</v>
      </c>
      <c r="D8" s="142" t="s">
        <v>3</v>
      </c>
      <c r="E8" s="142" t="s">
        <v>92</v>
      </c>
      <c r="F8" s="142" t="s">
        <v>93</v>
      </c>
      <c r="G8" s="142" t="s">
        <v>4</v>
      </c>
      <c r="H8" s="142" t="s">
        <v>5</v>
      </c>
    </row>
    <row r="9" spans="1:8" s="122" customFormat="1" ht="13.5">
      <c r="A9" s="144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4">
        <v>7</v>
      </c>
      <c r="H9" s="144">
        <v>8</v>
      </c>
    </row>
    <row r="10" spans="1:8" s="147" customFormat="1" ht="17.25" customHeight="1">
      <c r="A10" s="145"/>
      <c r="B10" s="145"/>
      <c r="C10" s="145"/>
      <c r="D10" s="145" t="s">
        <v>117</v>
      </c>
      <c r="E10" s="146">
        <v>373424014</v>
      </c>
      <c r="F10" s="146">
        <f>F12+F16+F19+F28+F36</f>
        <v>2120700</v>
      </c>
      <c r="G10" s="146">
        <f>G12+G16+G19+G28+G36</f>
        <v>518280</v>
      </c>
      <c r="H10" s="146">
        <f>E10+F10-G10</f>
        <v>375026434</v>
      </c>
    </row>
    <row r="11" spans="1:8" ht="7.5" customHeight="1">
      <c r="A11" s="176"/>
      <c r="B11" s="176"/>
      <c r="C11" s="176"/>
      <c r="D11" s="176"/>
      <c r="E11" s="176"/>
      <c r="F11" s="176"/>
      <c r="G11" s="176"/>
      <c r="H11" s="176"/>
    </row>
    <row r="12" spans="1:11" s="154" customFormat="1" ht="21" customHeight="1">
      <c r="A12" s="177" t="s">
        <v>118</v>
      </c>
      <c r="B12" s="178" t="s">
        <v>10</v>
      </c>
      <c r="C12" s="178" t="s">
        <v>10</v>
      </c>
      <c r="D12" s="179" t="s">
        <v>119</v>
      </c>
      <c r="E12" s="180">
        <v>16284802</v>
      </c>
      <c r="F12" s="180">
        <f>F13</f>
        <v>500000</v>
      </c>
      <c r="G12" s="180">
        <f>G13</f>
        <v>500000</v>
      </c>
      <c r="H12" s="180">
        <f>E12+F12-G12</f>
        <v>16284802</v>
      </c>
      <c r="I12" s="154" t="s">
        <v>10</v>
      </c>
      <c r="J12" s="154" t="s">
        <v>10</v>
      </c>
      <c r="K12" s="154" t="s">
        <v>10</v>
      </c>
    </row>
    <row r="13" spans="1:11" s="118" customFormat="1" ht="20.25" customHeight="1">
      <c r="A13" s="181" t="s">
        <v>10</v>
      </c>
      <c r="B13" s="155" t="s">
        <v>120</v>
      </c>
      <c r="C13" s="155" t="s">
        <v>10</v>
      </c>
      <c r="D13" s="156" t="s">
        <v>121</v>
      </c>
      <c r="E13" s="157">
        <v>500000</v>
      </c>
      <c r="F13" s="157">
        <f>F14+F15</f>
        <v>500000</v>
      </c>
      <c r="G13" s="157">
        <f>G14+G15</f>
        <v>500000</v>
      </c>
      <c r="H13" s="157">
        <f aca="true" t="shared" si="0" ref="H13:H38">E13+F13-G13</f>
        <v>500000</v>
      </c>
      <c r="I13" s="118" t="s">
        <v>10</v>
      </c>
      <c r="J13" s="118" t="s">
        <v>10</v>
      </c>
      <c r="K13" s="118" t="s">
        <v>10</v>
      </c>
    </row>
    <row r="14" spans="1:11" ht="32.25" customHeight="1">
      <c r="A14" s="173" t="s">
        <v>10</v>
      </c>
      <c r="B14" s="158" t="s">
        <v>10</v>
      </c>
      <c r="C14" s="158">
        <v>2630</v>
      </c>
      <c r="D14" s="159" t="s">
        <v>122</v>
      </c>
      <c r="E14" s="160">
        <v>500000</v>
      </c>
      <c r="F14" s="160">
        <v>0</v>
      </c>
      <c r="G14" s="160">
        <v>500000</v>
      </c>
      <c r="H14" s="160">
        <f t="shared" si="0"/>
        <v>0</v>
      </c>
      <c r="I14" s="117" t="s">
        <v>10</v>
      </c>
      <c r="J14" s="117" t="s">
        <v>10</v>
      </c>
      <c r="K14" s="117" t="s">
        <v>10</v>
      </c>
    </row>
    <row r="15" spans="1:11" ht="58.5" customHeight="1">
      <c r="A15" s="173" t="s">
        <v>10</v>
      </c>
      <c r="B15" s="158" t="s">
        <v>10</v>
      </c>
      <c r="C15" s="158">
        <v>2830</v>
      </c>
      <c r="D15" s="159" t="s">
        <v>123</v>
      </c>
      <c r="E15" s="160">
        <v>0</v>
      </c>
      <c r="F15" s="160">
        <v>500000</v>
      </c>
      <c r="G15" s="160">
        <v>0</v>
      </c>
      <c r="H15" s="160">
        <f t="shared" si="0"/>
        <v>500000</v>
      </c>
      <c r="I15" s="117" t="s">
        <v>10</v>
      </c>
      <c r="J15" s="117" t="s">
        <v>10</v>
      </c>
      <c r="K15" s="117" t="s">
        <v>10</v>
      </c>
    </row>
    <row r="16" spans="1:11" s="118" customFormat="1" ht="20.25" customHeight="1">
      <c r="A16" s="182">
        <v>852</v>
      </c>
      <c r="B16" s="151" t="s">
        <v>10</v>
      </c>
      <c r="C16" s="151" t="s">
        <v>10</v>
      </c>
      <c r="D16" s="152" t="s">
        <v>100</v>
      </c>
      <c r="E16" s="153">
        <v>1888410</v>
      </c>
      <c r="F16" s="153">
        <f>F17</f>
        <v>0</v>
      </c>
      <c r="G16" s="153">
        <f>G17</f>
        <v>580</v>
      </c>
      <c r="H16" s="153">
        <f t="shared" si="0"/>
        <v>1887830</v>
      </c>
      <c r="I16" s="118" t="s">
        <v>10</v>
      </c>
      <c r="J16" s="118" t="s">
        <v>10</v>
      </c>
      <c r="K16" s="118" t="s">
        <v>10</v>
      </c>
    </row>
    <row r="17" spans="1:11" s="118" customFormat="1" ht="45.75" customHeight="1">
      <c r="A17" s="181" t="s">
        <v>10</v>
      </c>
      <c r="B17" s="155">
        <v>85212</v>
      </c>
      <c r="C17" s="155" t="s">
        <v>10</v>
      </c>
      <c r="D17" s="156" t="s">
        <v>101</v>
      </c>
      <c r="E17" s="157">
        <v>64580</v>
      </c>
      <c r="F17" s="157">
        <f>F18</f>
        <v>0</v>
      </c>
      <c r="G17" s="157">
        <f>G18</f>
        <v>580</v>
      </c>
      <c r="H17" s="157">
        <f t="shared" si="0"/>
        <v>64000</v>
      </c>
      <c r="I17" s="118" t="s">
        <v>10</v>
      </c>
      <c r="J17" s="118" t="s">
        <v>10</v>
      </c>
      <c r="K17" s="118" t="s">
        <v>10</v>
      </c>
    </row>
    <row r="18" spans="1:11" ht="22.5" customHeight="1">
      <c r="A18" s="173" t="s">
        <v>10</v>
      </c>
      <c r="B18" s="158" t="s">
        <v>10</v>
      </c>
      <c r="C18" s="158">
        <v>4300</v>
      </c>
      <c r="D18" s="159" t="s">
        <v>124</v>
      </c>
      <c r="E18" s="160">
        <v>5000</v>
      </c>
      <c r="F18" s="160">
        <v>0</v>
      </c>
      <c r="G18" s="160">
        <v>580</v>
      </c>
      <c r="H18" s="160">
        <f t="shared" si="0"/>
        <v>4420</v>
      </c>
      <c r="I18" s="117" t="s">
        <v>10</v>
      </c>
      <c r="J18" s="117" t="s">
        <v>10</v>
      </c>
      <c r="K18" s="117" t="s">
        <v>10</v>
      </c>
    </row>
    <row r="19" spans="1:11" s="118" customFormat="1" ht="33" customHeight="1">
      <c r="A19" s="182">
        <v>853</v>
      </c>
      <c r="B19" s="151" t="s">
        <v>10</v>
      </c>
      <c r="C19" s="151" t="s">
        <v>10</v>
      </c>
      <c r="D19" s="152" t="s">
        <v>103</v>
      </c>
      <c r="E19" s="153">
        <v>19707823</v>
      </c>
      <c r="F19" s="153">
        <f>F20</f>
        <v>1062700</v>
      </c>
      <c r="G19" s="153">
        <f>G20</f>
        <v>17700</v>
      </c>
      <c r="H19" s="153">
        <f t="shared" si="0"/>
        <v>20752823</v>
      </c>
      <c r="I19" s="118" t="s">
        <v>10</v>
      </c>
      <c r="J19" s="118" t="s">
        <v>10</v>
      </c>
      <c r="K19" s="118" t="s">
        <v>10</v>
      </c>
    </row>
    <row r="20" spans="1:11" s="118" customFormat="1" ht="21.75" customHeight="1">
      <c r="A20" s="181" t="s">
        <v>10</v>
      </c>
      <c r="B20" s="155">
        <v>85332</v>
      </c>
      <c r="C20" s="155" t="s">
        <v>10</v>
      </c>
      <c r="D20" s="156" t="s">
        <v>105</v>
      </c>
      <c r="E20" s="157">
        <v>19582733</v>
      </c>
      <c r="F20" s="157">
        <f>SUM(F21:F27)</f>
        <v>1062700</v>
      </c>
      <c r="G20" s="157">
        <f>SUM(G21:G27)</f>
        <v>17700</v>
      </c>
      <c r="H20" s="157">
        <f t="shared" si="0"/>
        <v>20627733</v>
      </c>
      <c r="I20" s="118" t="s">
        <v>10</v>
      </c>
      <c r="J20" s="118" t="s">
        <v>10</v>
      </c>
      <c r="K20" s="118" t="s">
        <v>10</v>
      </c>
    </row>
    <row r="21" spans="1:11" ht="19.5" customHeight="1">
      <c r="A21" s="173" t="s">
        <v>10</v>
      </c>
      <c r="B21" s="158" t="s">
        <v>10</v>
      </c>
      <c r="C21" s="158">
        <v>3030</v>
      </c>
      <c r="D21" s="159" t="s">
        <v>125</v>
      </c>
      <c r="E21" s="160">
        <v>21700</v>
      </c>
      <c r="F21" s="160">
        <v>0</v>
      </c>
      <c r="G21" s="160">
        <v>17700</v>
      </c>
      <c r="H21" s="160">
        <f t="shared" si="0"/>
        <v>4000</v>
      </c>
      <c r="I21" s="117" t="s">
        <v>10</v>
      </c>
      <c r="J21" s="117" t="s">
        <v>10</v>
      </c>
      <c r="K21" s="117" t="s">
        <v>10</v>
      </c>
    </row>
    <row r="22" spans="1:11" ht="19.5" customHeight="1">
      <c r="A22" s="173" t="s">
        <v>10</v>
      </c>
      <c r="B22" s="158" t="s">
        <v>10</v>
      </c>
      <c r="C22" s="158">
        <v>3110</v>
      </c>
      <c r="D22" s="159" t="s">
        <v>126</v>
      </c>
      <c r="E22" s="160">
        <v>1678270</v>
      </c>
      <c r="F22" s="160">
        <v>968000</v>
      </c>
      <c r="G22" s="160">
        <v>0</v>
      </c>
      <c r="H22" s="160">
        <f t="shared" si="0"/>
        <v>2646270</v>
      </c>
      <c r="I22" s="117" t="s">
        <v>10</v>
      </c>
      <c r="J22" s="117" t="s">
        <v>10</v>
      </c>
      <c r="K22" s="117" t="s">
        <v>10</v>
      </c>
    </row>
    <row r="23" spans="1:8" ht="19.5" customHeight="1">
      <c r="A23" s="173"/>
      <c r="B23" s="158"/>
      <c r="C23" s="158" t="s">
        <v>127</v>
      </c>
      <c r="D23" s="159" t="s">
        <v>128</v>
      </c>
      <c r="E23" s="160">
        <v>2181100</v>
      </c>
      <c r="F23" s="160">
        <v>35511</v>
      </c>
      <c r="G23" s="160">
        <v>0</v>
      </c>
      <c r="H23" s="160">
        <f t="shared" si="0"/>
        <v>2216611</v>
      </c>
    </row>
    <row r="24" spans="1:8" ht="19.5" customHeight="1">
      <c r="A24" s="173"/>
      <c r="B24" s="158"/>
      <c r="C24" s="158" t="s">
        <v>129</v>
      </c>
      <c r="D24" s="159" t="s">
        <v>130</v>
      </c>
      <c r="E24" s="160">
        <v>361780</v>
      </c>
      <c r="F24" s="160">
        <v>6119</v>
      </c>
      <c r="G24" s="160">
        <v>0</v>
      </c>
      <c r="H24" s="160">
        <f t="shared" si="0"/>
        <v>367899</v>
      </c>
    </row>
    <row r="25" spans="1:8" ht="19.5" customHeight="1">
      <c r="A25" s="173"/>
      <c r="B25" s="158"/>
      <c r="C25" s="158" t="s">
        <v>131</v>
      </c>
      <c r="D25" s="159" t="s">
        <v>132</v>
      </c>
      <c r="E25" s="160">
        <v>56700</v>
      </c>
      <c r="F25" s="160">
        <v>870</v>
      </c>
      <c r="G25" s="160">
        <v>0</v>
      </c>
      <c r="H25" s="160">
        <f t="shared" si="0"/>
        <v>57570</v>
      </c>
    </row>
    <row r="26" spans="1:11" ht="19.5" customHeight="1">
      <c r="A26" s="173" t="s">
        <v>10</v>
      </c>
      <c r="B26" s="158" t="s">
        <v>10</v>
      </c>
      <c r="C26" s="158">
        <v>4170</v>
      </c>
      <c r="D26" s="159" t="s">
        <v>133</v>
      </c>
      <c r="E26" s="160">
        <v>5000</v>
      </c>
      <c r="F26" s="160">
        <v>27200</v>
      </c>
      <c r="G26" s="160">
        <v>0</v>
      </c>
      <c r="H26" s="160">
        <f t="shared" si="0"/>
        <v>32200</v>
      </c>
      <c r="I26" s="117" t="s">
        <v>10</v>
      </c>
      <c r="J26" s="117" t="s">
        <v>10</v>
      </c>
      <c r="K26" s="117" t="s">
        <v>10</v>
      </c>
    </row>
    <row r="27" spans="1:11" ht="24.75" customHeight="1">
      <c r="A27" s="173" t="s">
        <v>10</v>
      </c>
      <c r="B27" s="158" t="s">
        <v>10</v>
      </c>
      <c r="C27" s="158">
        <v>4300</v>
      </c>
      <c r="D27" s="159" t="s">
        <v>124</v>
      </c>
      <c r="E27" s="160">
        <v>585900</v>
      </c>
      <c r="F27" s="160">
        <v>25000</v>
      </c>
      <c r="G27" s="160">
        <v>0</v>
      </c>
      <c r="H27" s="160">
        <f t="shared" si="0"/>
        <v>610900</v>
      </c>
      <c r="I27" s="117" t="s">
        <v>10</v>
      </c>
      <c r="J27" s="117" t="s">
        <v>10</v>
      </c>
      <c r="K27" s="117" t="s">
        <v>10</v>
      </c>
    </row>
    <row r="28" spans="1:8" s="154" customFormat="1" ht="39.75" customHeight="1">
      <c r="A28" s="151" t="s">
        <v>106</v>
      </c>
      <c r="B28" s="151"/>
      <c r="C28" s="151"/>
      <c r="D28" s="152" t="s">
        <v>107</v>
      </c>
      <c r="E28" s="153">
        <v>423750</v>
      </c>
      <c r="F28" s="153">
        <f>F29</f>
        <v>500000</v>
      </c>
      <c r="G28" s="153">
        <f>G29</f>
        <v>0</v>
      </c>
      <c r="H28" s="153">
        <f t="shared" si="0"/>
        <v>923750</v>
      </c>
    </row>
    <row r="29" spans="1:8" s="118" customFormat="1" ht="45.75" customHeight="1">
      <c r="A29" s="181"/>
      <c r="B29" s="155" t="s">
        <v>108</v>
      </c>
      <c r="C29" s="155"/>
      <c r="D29" s="156" t="s">
        <v>109</v>
      </c>
      <c r="E29" s="157">
        <v>20000</v>
      </c>
      <c r="F29" s="157">
        <f>SUM(F30:F35)</f>
        <v>500000</v>
      </c>
      <c r="G29" s="157">
        <f>SUM(G30:G35)</f>
        <v>0</v>
      </c>
      <c r="H29" s="157">
        <f t="shared" si="0"/>
        <v>520000</v>
      </c>
    </row>
    <row r="30" spans="1:8" ht="18.75" customHeight="1">
      <c r="A30" s="173"/>
      <c r="B30" s="158"/>
      <c r="C30" s="158" t="s">
        <v>129</v>
      </c>
      <c r="D30" s="159" t="s">
        <v>130</v>
      </c>
      <c r="E30" s="160">
        <v>0</v>
      </c>
      <c r="F30" s="160">
        <v>10400</v>
      </c>
      <c r="G30" s="160">
        <v>0</v>
      </c>
      <c r="H30" s="160">
        <f t="shared" si="0"/>
        <v>10400</v>
      </c>
    </row>
    <row r="31" spans="1:8" ht="18.75" customHeight="1">
      <c r="A31" s="173"/>
      <c r="B31" s="158"/>
      <c r="C31" s="158" t="s">
        <v>131</v>
      </c>
      <c r="D31" s="159" t="s">
        <v>132</v>
      </c>
      <c r="E31" s="160">
        <v>0</v>
      </c>
      <c r="F31" s="160">
        <v>1500</v>
      </c>
      <c r="G31" s="160">
        <v>0</v>
      </c>
      <c r="H31" s="160">
        <f t="shared" si="0"/>
        <v>1500</v>
      </c>
    </row>
    <row r="32" spans="1:8" ht="18.75" customHeight="1">
      <c r="A32" s="173"/>
      <c r="B32" s="158"/>
      <c r="C32" s="158">
        <v>4170</v>
      </c>
      <c r="D32" s="159" t="s">
        <v>133</v>
      </c>
      <c r="E32" s="160">
        <v>0</v>
      </c>
      <c r="F32" s="160">
        <v>60000</v>
      </c>
      <c r="G32" s="160">
        <v>0</v>
      </c>
      <c r="H32" s="160">
        <f>E32+F32-G32</f>
        <v>60000</v>
      </c>
    </row>
    <row r="33" spans="1:8" ht="18.75" customHeight="1">
      <c r="A33" s="173"/>
      <c r="B33" s="158"/>
      <c r="C33" s="158">
        <v>4210</v>
      </c>
      <c r="D33" s="159" t="s">
        <v>134</v>
      </c>
      <c r="E33" s="160">
        <v>0</v>
      </c>
      <c r="F33" s="160">
        <v>50000</v>
      </c>
      <c r="G33" s="160">
        <v>0</v>
      </c>
      <c r="H33" s="160">
        <f t="shared" si="0"/>
        <v>50000</v>
      </c>
    </row>
    <row r="34" spans="1:8" ht="18.75" customHeight="1">
      <c r="A34" s="173"/>
      <c r="B34" s="158"/>
      <c r="C34" s="158">
        <v>4300</v>
      </c>
      <c r="D34" s="159" t="s">
        <v>124</v>
      </c>
      <c r="E34" s="160">
        <v>20000</v>
      </c>
      <c r="F34" s="160">
        <v>104100</v>
      </c>
      <c r="G34" s="160">
        <v>0</v>
      </c>
      <c r="H34" s="160">
        <f t="shared" si="0"/>
        <v>124100</v>
      </c>
    </row>
    <row r="35" spans="1:8" ht="33.75" customHeight="1">
      <c r="A35" s="173"/>
      <c r="B35" s="158"/>
      <c r="C35" s="158" t="s">
        <v>135</v>
      </c>
      <c r="D35" s="159" t="s">
        <v>136</v>
      </c>
      <c r="E35" s="160">
        <v>0</v>
      </c>
      <c r="F35" s="160">
        <v>274000</v>
      </c>
      <c r="G35" s="160">
        <v>0</v>
      </c>
      <c r="H35" s="160">
        <f t="shared" si="0"/>
        <v>274000</v>
      </c>
    </row>
    <row r="36" spans="1:11" s="154" customFormat="1" ht="33.75" customHeight="1">
      <c r="A36" s="182">
        <v>921</v>
      </c>
      <c r="B36" s="151" t="s">
        <v>10</v>
      </c>
      <c r="C36" s="151" t="s">
        <v>10</v>
      </c>
      <c r="D36" s="152" t="s">
        <v>112</v>
      </c>
      <c r="E36" s="153">
        <v>54941691</v>
      </c>
      <c r="F36" s="153">
        <f>F37</f>
        <v>58000</v>
      </c>
      <c r="G36" s="153">
        <f>G37</f>
        <v>0</v>
      </c>
      <c r="H36" s="153">
        <f t="shared" si="0"/>
        <v>54999691</v>
      </c>
      <c r="I36" s="154" t="s">
        <v>10</v>
      </c>
      <c r="J36" s="154" t="s">
        <v>10</v>
      </c>
      <c r="K36" s="154" t="s">
        <v>10</v>
      </c>
    </row>
    <row r="37" spans="1:11" s="118" customFormat="1" ht="21" customHeight="1">
      <c r="A37" s="181" t="s">
        <v>10</v>
      </c>
      <c r="B37" s="155">
        <v>92116</v>
      </c>
      <c r="C37" s="155" t="s">
        <v>10</v>
      </c>
      <c r="D37" s="156" t="s">
        <v>113</v>
      </c>
      <c r="E37" s="157">
        <v>10521614</v>
      </c>
      <c r="F37" s="157">
        <f>F38</f>
        <v>58000</v>
      </c>
      <c r="G37" s="157">
        <f>G38</f>
        <v>0</v>
      </c>
      <c r="H37" s="157">
        <f t="shared" si="0"/>
        <v>10579614</v>
      </c>
      <c r="I37" s="118" t="s">
        <v>10</v>
      </c>
      <c r="J37" s="118" t="s">
        <v>10</v>
      </c>
      <c r="K37" s="118" t="s">
        <v>10</v>
      </c>
    </row>
    <row r="38" spans="1:11" ht="28.5" customHeight="1">
      <c r="A38" s="183" t="s">
        <v>10</v>
      </c>
      <c r="B38" s="170" t="s">
        <v>10</v>
      </c>
      <c r="C38" s="170">
        <v>2480</v>
      </c>
      <c r="D38" s="171" t="s">
        <v>137</v>
      </c>
      <c r="E38" s="172">
        <v>9343450</v>
      </c>
      <c r="F38" s="172">
        <v>58000</v>
      </c>
      <c r="G38" s="172">
        <v>0</v>
      </c>
      <c r="H38" s="172">
        <f t="shared" si="0"/>
        <v>9401450</v>
      </c>
      <c r="I38" s="117" t="s">
        <v>10</v>
      </c>
      <c r="J38" s="117" t="s">
        <v>10</v>
      </c>
      <c r="K38" s="117" t="s">
        <v>10</v>
      </c>
    </row>
    <row r="39" spans="1:8" ht="12.75">
      <c r="A39" s="173"/>
      <c r="B39" s="158"/>
      <c r="C39" s="158"/>
      <c r="D39" s="159"/>
      <c r="E39" s="160"/>
      <c r="F39" s="160"/>
      <c r="G39" s="160"/>
      <c r="H39" s="160"/>
    </row>
    <row r="40" spans="1:8" ht="12.75">
      <c r="A40" s="173"/>
      <c r="B40" s="158"/>
      <c r="C40" s="158"/>
      <c r="D40" s="159"/>
      <c r="E40" s="160"/>
      <c r="F40" s="160"/>
      <c r="G40" s="160"/>
      <c r="H40" s="160"/>
    </row>
    <row r="41" spans="1:8" ht="12.75">
      <c r="A41" s="173"/>
      <c r="B41" s="158"/>
      <c r="C41" s="158"/>
      <c r="D41" s="159"/>
      <c r="E41" s="160"/>
      <c r="F41" s="160"/>
      <c r="G41" s="160"/>
      <c r="H41" s="160"/>
    </row>
    <row r="42" spans="1:8" ht="12.75">
      <c r="A42" s="173"/>
      <c r="B42" s="158"/>
      <c r="C42" s="158"/>
      <c r="D42" s="159"/>
      <c r="E42" s="160"/>
      <c r="F42" s="160"/>
      <c r="G42" s="160"/>
      <c r="H42" s="160"/>
    </row>
    <row r="43" spans="1:8" ht="12.75">
      <c r="A43" s="173"/>
      <c r="B43" s="158"/>
      <c r="C43" s="158"/>
      <c r="D43" s="159"/>
      <c r="E43" s="160"/>
      <c r="F43" s="160"/>
      <c r="G43" s="160"/>
      <c r="H43" s="160"/>
    </row>
    <row r="44" spans="1:8" ht="12.75">
      <c r="A44" s="173"/>
      <c r="B44" s="158"/>
      <c r="C44" s="158"/>
      <c r="D44" s="159"/>
      <c r="E44" s="160"/>
      <c r="F44" s="160"/>
      <c r="G44" s="160"/>
      <c r="H44" s="160"/>
    </row>
    <row r="45" spans="1:8" ht="12.75">
      <c r="A45" s="173"/>
      <c r="B45" s="158"/>
      <c r="C45" s="158"/>
      <c r="D45" s="159"/>
      <c r="E45" s="160"/>
      <c r="F45" s="160"/>
      <c r="G45" s="160"/>
      <c r="H45" s="160"/>
    </row>
    <row r="46" spans="1:8" ht="12.75">
      <c r="A46" s="173"/>
      <c r="B46" s="158"/>
      <c r="C46" s="158"/>
      <c r="D46" s="159"/>
      <c r="E46" s="160"/>
      <c r="F46" s="160"/>
      <c r="G46" s="160"/>
      <c r="H46" s="160"/>
    </row>
    <row r="47" spans="1:8" ht="12.75">
      <c r="A47" s="173"/>
      <c r="B47" s="158"/>
      <c r="C47" s="158"/>
      <c r="D47" s="159"/>
      <c r="E47" s="160"/>
      <c r="F47" s="160"/>
      <c r="G47" s="160"/>
      <c r="H47" s="160"/>
    </row>
    <row r="48" spans="1:8" ht="12.75">
      <c r="A48" s="173"/>
      <c r="B48" s="158"/>
      <c r="C48" s="158"/>
      <c r="D48" s="159"/>
      <c r="E48" s="160"/>
      <c r="F48" s="160"/>
      <c r="G48" s="160"/>
      <c r="H48" s="160"/>
    </row>
    <row r="49" spans="1:8" ht="12.75">
      <c r="A49" s="173"/>
      <c r="B49" s="158"/>
      <c r="C49" s="158"/>
      <c r="D49" s="159"/>
      <c r="E49" s="160"/>
      <c r="F49" s="160"/>
      <c r="G49" s="160"/>
      <c r="H49" s="160"/>
    </row>
    <row r="50" spans="1:8" ht="12.75">
      <c r="A50" s="173"/>
      <c r="B50" s="158"/>
      <c r="C50" s="158"/>
      <c r="D50" s="159"/>
      <c r="E50" s="160"/>
      <c r="F50" s="160"/>
      <c r="G50" s="160"/>
      <c r="H50" s="160"/>
    </row>
    <row r="51" spans="1:8" ht="12.75">
      <c r="A51" s="173"/>
      <c r="B51" s="158"/>
      <c r="C51" s="158"/>
      <c r="D51" s="159"/>
      <c r="E51" s="160"/>
      <c r="F51" s="160"/>
      <c r="G51" s="160"/>
      <c r="H51" s="160"/>
    </row>
    <row r="52" spans="1:8" ht="12.75">
      <c r="A52" s="173"/>
      <c r="B52" s="158"/>
      <c r="C52" s="158"/>
      <c r="D52" s="159"/>
      <c r="E52" s="160"/>
      <c r="F52" s="160"/>
      <c r="G52" s="160"/>
      <c r="H52" s="160"/>
    </row>
    <row r="53" spans="1:8" ht="12.75">
      <c r="A53" s="173"/>
      <c r="B53" s="158"/>
      <c r="C53" s="158"/>
      <c r="D53" s="159"/>
      <c r="E53" s="160"/>
      <c r="F53" s="160"/>
      <c r="G53" s="160"/>
      <c r="H53" s="160"/>
    </row>
    <row r="54" spans="1:8" ht="12.75">
      <c r="A54" s="173"/>
      <c r="B54" s="158"/>
      <c r="C54" s="158"/>
      <c r="D54" s="159"/>
      <c r="E54" s="160"/>
      <c r="F54" s="160"/>
      <c r="G54" s="160"/>
      <c r="H54" s="160"/>
    </row>
    <row r="55" spans="1:8" ht="12.75">
      <c r="A55" s="173"/>
      <c r="B55" s="158"/>
      <c r="C55" s="158"/>
      <c r="D55" s="159"/>
      <c r="E55" s="160"/>
      <c r="F55" s="160"/>
      <c r="G55" s="160"/>
      <c r="H55" s="160"/>
    </row>
    <row r="56" spans="1:8" ht="12.75">
      <c r="A56" s="173"/>
      <c r="B56" s="158"/>
      <c r="C56" s="158"/>
      <c r="D56" s="159"/>
      <c r="E56" s="160"/>
      <c r="F56" s="160"/>
      <c r="G56" s="160"/>
      <c r="H56" s="160"/>
    </row>
    <row r="57" spans="1:8" ht="12.75">
      <c r="A57" s="173"/>
      <c r="B57" s="158"/>
      <c r="C57" s="158"/>
      <c r="D57" s="159"/>
      <c r="E57" s="160"/>
      <c r="F57" s="160"/>
      <c r="G57" s="160"/>
      <c r="H57" s="160"/>
    </row>
    <row r="58" spans="1:8" ht="12.75">
      <c r="A58" s="173"/>
      <c r="B58" s="158"/>
      <c r="C58" s="158"/>
      <c r="D58" s="159"/>
      <c r="E58" s="160"/>
      <c r="F58" s="160"/>
      <c r="G58" s="160"/>
      <c r="H58" s="160"/>
    </row>
    <row r="59" spans="1:8" ht="12.75">
      <c r="A59" s="173"/>
      <c r="B59" s="158"/>
      <c r="C59" s="158"/>
      <c r="D59" s="159"/>
      <c r="E59" s="160"/>
      <c r="F59" s="160"/>
      <c r="G59" s="160"/>
      <c r="H59" s="160"/>
    </row>
    <row r="60" spans="1:8" ht="12.75">
      <c r="A60" s="173"/>
      <c r="B60" s="158"/>
      <c r="C60" s="158"/>
      <c r="D60" s="159"/>
      <c r="E60" s="160"/>
      <c r="F60" s="160"/>
      <c r="G60" s="160"/>
      <c r="H60" s="160"/>
    </row>
    <row r="61" spans="1:8" ht="12.75">
      <c r="A61" s="173"/>
      <c r="B61" s="158"/>
      <c r="C61" s="158"/>
      <c r="D61" s="159"/>
      <c r="E61" s="160"/>
      <c r="F61" s="160"/>
      <c r="G61" s="160"/>
      <c r="H61" s="160"/>
    </row>
    <row r="62" spans="1:8" ht="12.75">
      <c r="A62" s="173"/>
      <c r="B62" s="158"/>
      <c r="C62" s="158"/>
      <c r="D62" s="159"/>
      <c r="E62" s="160"/>
      <c r="F62" s="160"/>
      <c r="G62" s="160"/>
      <c r="H62" s="160"/>
    </row>
    <row r="63" spans="1:8" ht="12.75">
      <c r="A63" s="173"/>
      <c r="B63" s="158"/>
      <c r="C63" s="158"/>
      <c r="D63" s="159"/>
      <c r="E63" s="160"/>
      <c r="F63" s="160"/>
      <c r="G63" s="160"/>
      <c r="H63" s="160"/>
    </row>
    <row r="64" spans="1:8" ht="12.75">
      <c r="A64" s="173"/>
      <c r="B64" s="158"/>
      <c r="C64" s="158"/>
      <c r="D64" s="159"/>
      <c r="E64" s="160"/>
      <c r="F64" s="160"/>
      <c r="G64" s="160"/>
      <c r="H64" s="160"/>
    </row>
    <row r="65" spans="1:8" ht="12.75">
      <c r="A65" s="173"/>
      <c r="B65" s="158"/>
      <c r="C65" s="158"/>
      <c r="D65" s="159"/>
      <c r="E65" s="160"/>
      <c r="F65" s="160"/>
      <c r="G65" s="160"/>
      <c r="H65" s="160"/>
    </row>
    <row r="66" spans="1:8" ht="12.75">
      <c r="A66" s="173"/>
      <c r="B66" s="158"/>
      <c r="C66" s="158"/>
      <c r="D66" s="159"/>
      <c r="E66" s="160"/>
      <c r="F66" s="160"/>
      <c r="G66" s="160"/>
      <c r="H66" s="160"/>
    </row>
    <row r="67" spans="1:8" ht="12.75">
      <c r="A67" s="173"/>
      <c r="B67" s="158"/>
      <c r="C67" s="158"/>
      <c r="D67" s="159"/>
      <c r="E67" s="160"/>
      <c r="F67" s="160"/>
      <c r="G67" s="160"/>
      <c r="H67" s="160"/>
    </row>
    <row r="68" spans="1:8" ht="12.75">
      <c r="A68" s="173"/>
      <c r="B68" s="158"/>
      <c r="C68" s="158"/>
      <c r="D68" s="159"/>
      <c r="E68" s="160"/>
      <c r="F68" s="160"/>
      <c r="G68" s="160"/>
      <c r="H68" s="160"/>
    </row>
    <row r="69" spans="1:8" ht="12.75">
      <c r="A69" s="173"/>
      <c r="B69" s="158"/>
      <c r="C69" s="158"/>
      <c r="D69" s="159"/>
      <c r="E69" s="160"/>
      <c r="F69" s="160"/>
      <c r="G69" s="160"/>
      <c r="H69" s="160"/>
    </row>
    <row r="70" spans="1:8" ht="12.75">
      <c r="A70" s="173"/>
      <c r="B70" s="158"/>
      <c r="C70" s="158"/>
      <c r="D70" s="159"/>
      <c r="E70" s="160"/>
      <c r="F70" s="160"/>
      <c r="G70" s="160"/>
      <c r="H70" s="160"/>
    </row>
    <row r="71" spans="1:8" ht="12.75">
      <c r="A71" s="173"/>
      <c r="B71" s="158"/>
      <c r="C71" s="158"/>
      <c r="D71" s="159"/>
      <c r="E71" s="160"/>
      <c r="F71" s="160"/>
      <c r="G71" s="160"/>
      <c r="H71" s="160"/>
    </row>
    <row r="72" spans="1:8" ht="12.75">
      <c r="A72" s="173"/>
      <c r="B72" s="158"/>
      <c r="C72" s="158"/>
      <c r="D72" s="159"/>
      <c r="E72" s="160"/>
      <c r="F72" s="160"/>
      <c r="G72" s="160"/>
      <c r="H72" s="160"/>
    </row>
    <row r="73" spans="1:8" ht="12.75">
      <c r="A73" s="173"/>
      <c r="B73" s="158"/>
      <c r="C73" s="158"/>
      <c r="D73" s="159"/>
      <c r="E73" s="160"/>
      <c r="F73" s="160"/>
      <c r="G73" s="160"/>
      <c r="H73" s="160"/>
    </row>
    <row r="74" spans="1:8" ht="12.75">
      <c r="A74" s="173"/>
      <c r="B74" s="158"/>
      <c r="C74" s="158"/>
      <c r="D74" s="159"/>
      <c r="E74" s="160"/>
      <c r="F74" s="160"/>
      <c r="G74" s="160"/>
      <c r="H74" s="160"/>
    </row>
    <row r="75" spans="1:8" ht="12.75">
      <c r="A75" s="173"/>
      <c r="B75" s="158"/>
      <c r="C75" s="158"/>
      <c r="D75" s="159"/>
      <c r="E75" s="160"/>
      <c r="F75" s="160"/>
      <c r="G75" s="160"/>
      <c r="H75" s="160"/>
    </row>
    <row r="76" spans="1:8" ht="12.75">
      <c r="A76" s="173"/>
      <c r="B76" s="158"/>
      <c r="C76" s="158"/>
      <c r="D76" s="159"/>
      <c r="E76" s="160"/>
      <c r="F76" s="160"/>
      <c r="G76" s="160"/>
      <c r="H76" s="160"/>
    </row>
    <row r="77" spans="1:8" ht="12.75">
      <c r="A77" s="173"/>
      <c r="B77" s="158"/>
      <c r="C77" s="158"/>
      <c r="D77" s="159"/>
      <c r="E77" s="160"/>
      <c r="F77" s="160"/>
      <c r="G77" s="160"/>
      <c r="H77" s="160"/>
    </row>
    <row r="78" spans="1:8" ht="12.75">
      <c r="A78" s="173"/>
      <c r="B78" s="158"/>
      <c r="C78" s="158"/>
      <c r="D78" s="159"/>
      <c r="E78" s="160"/>
      <c r="F78" s="160"/>
      <c r="G78" s="160"/>
      <c r="H78" s="160"/>
    </row>
    <row r="79" spans="1:8" ht="12.75">
      <c r="A79" s="173"/>
      <c r="B79" s="158"/>
      <c r="C79" s="158"/>
      <c r="D79" s="159"/>
      <c r="E79" s="160"/>
      <c r="F79" s="160"/>
      <c r="G79" s="160"/>
      <c r="H79" s="160"/>
    </row>
    <row r="80" spans="1:8" ht="12.75">
      <c r="A80" s="173"/>
      <c r="B80" s="158"/>
      <c r="C80" s="158"/>
      <c r="D80" s="159"/>
      <c r="E80" s="160"/>
      <c r="F80" s="160"/>
      <c r="G80" s="160"/>
      <c r="H80" s="160"/>
    </row>
    <row r="81" spans="1:8" ht="12.75">
      <c r="A81" s="173"/>
      <c r="B81" s="158"/>
      <c r="C81" s="158"/>
      <c r="D81" s="159"/>
      <c r="E81" s="160"/>
      <c r="F81" s="160"/>
      <c r="G81" s="160"/>
      <c r="H81" s="160"/>
    </row>
    <row r="82" spans="1:8" ht="12.75">
      <c r="A82" s="173"/>
      <c r="B82" s="158"/>
      <c r="C82" s="158"/>
      <c r="D82" s="159"/>
      <c r="E82" s="160"/>
      <c r="F82" s="160"/>
      <c r="G82" s="160"/>
      <c r="H82" s="160"/>
    </row>
    <row r="83" spans="1:8" ht="12.75">
      <c r="A83" s="173"/>
      <c r="B83" s="158"/>
      <c r="C83" s="158"/>
      <c r="D83" s="159"/>
      <c r="E83" s="160"/>
      <c r="F83" s="160"/>
      <c r="G83" s="160"/>
      <c r="H83" s="160"/>
    </row>
    <row r="84" spans="1:8" ht="12.75">
      <c r="A84" s="173"/>
      <c r="B84" s="158"/>
      <c r="C84" s="158"/>
      <c r="D84" s="159"/>
      <c r="E84" s="160"/>
      <c r="F84" s="160"/>
      <c r="G84" s="160"/>
      <c r="H84" s="160"/>
    </row>
    <row r="85" spans="1:8" ht="12.75">
      <c r="A85" s="173"/>
      <c r="B85" s="158"/>
      <c r="C85" s="158"/>
      <c r="D85" s="159"/>
      <c r="E85" s="160"/>
      <c r="F85" s="160"/>
      <c r="G85" s="160"/>
      <c r="H85" s="160"/>
    </row>
    <row r="86" spans="1:8" ht="12.75">
      <c r="A86" s="173"/>
      <c r="B86" s="158"/>
      <c r="C86" s="158"/>
      <c r="D86" s="159"/>
      <c r="E86" s="160"/>
      <c r="F86" s="160"/>
      <c r="G86" s="160"/>
      <c r="H86" s="160"/>
    </row>
    <row r="87" spans="1:8" ht="12.75">
      <c r="A87" s="173"/>
      <c r="B87" s="158"/>
      <c r="C87" s="158"/>
      <c r="D87" s="159"/>
      <c r="E87" s="160"/>
      <c r="F87" s="160"/>
      <c r="G87" s="160"/>
      <c r="H87" s="160"/>
    </row>
    <row r="88" spans="1:8" ht="12.75">
      <c r="A88" s="173"/>
      <c r="B88" s="158"/>
      <c r="C88" s="158"/>
      <c r="D88" s="159"/>
      <c r="E88" s="160"/>
      <c r="F88" s="160"/>
      <c r="G88" s="160"/>
      <c r="H88" s="160"/>
    </row>
    <row r="89" spans="1:8" ht="12.75">
      <c r="A89" s="173"/>
      <c r="B89" s="158"/>
      <c r="C89" s="158"/>
      <c r="D89" s="159"/>
      <c r="E89" s="160"/>
      <c r="F89" s="160"/>
      <c r="G89" s="160"/>
      <c r="H89" s="160"/>
    </row>
    <row r="90" spans="1:8" ht="12.75">
      <c r="A90" s="173"/>
      <c r="B90" s="158"/>
      <c r="C90" s="158"/>
      <c r="D90" s="159"/>
      <c r="E90" s="160"/>
      <c r="F90" s="160"/>
      <c r="G90" s="160"/>
      <c r="H90" s="160"/>
    </row>
    <row r="91" spans="1:8" ht="12.75">
      <c r="A91" s="173"/>
      <c r="B91" s="158"/>
      <c r="C91" s="158"/>
      <c r="D91" s="159"/>
      <c r="E91" s="160"/>
      <c r="F91" s="160"/>
      <c r="G91" s="160"/>
      <c r="H91" s="160"/>
    </row>
    <row r="92" spans="1:8" ht="12.75">
      <c r="A92" s="173"/>
      <c r="B92" s="158"/>
      <c r="C92" s="158"/>
      <c r="D92" s="159"/>
      <c r="E92" s="160"/>
      <c r="F92" s="160"/>
      <c r="G92" s="160"/>
      <c r="H92" s="160"/>
    </row>
    <row r="93" spans="1:8" ht="12.75">
      <c r="A93" s="173"/>
      <c r="B93" s="158"/>
      <c r="C93" s="158"/>
      <c r="D93" s="159"/>
      <c r="E93" s="160"/>
      <c r="F93" s="160"/>
      <c r="G93" s="160"/>
      <c r="H93" s="160"/>
    </row>
    <row r="94" spans="1:8" ht="12.75">
      <c r="A94" s="173"/>
      <c r="B94" s="158"/>
      <c r="C94" s="158"/>
      <c r="D94" s="159"/>
      <c r="E94" s="160"/>
      <c r="F94" s="160"/>
      <c r="G94" s="160"/>
      <c r="H94" s="160"/>
    </row>
    <row r="95" spans="1:8" ht="12.75">
      <c r="A95" s="173"/>
      <c r="B95" s="158"/>
      <c r="C95" s="158"/>
      <c r="D95" s="159"/>
      <c r="E95" s="160"/>
      <c r="F95" s="160"/>
      <c r="G95" s="160"/>
      <c r="H95" s="160"/>
    </row>
    <row r="96" spans="1:8" ht="12.75">
      <c r="A96" s="173"/>
      <c r="B96" s="158"/>
      <c r="C96" s="158"/>
      <c r="D96" s="159"/>
      <c r="E96" s="160"/>
      <c r="F96" s="160"/>
      <c r="G96" s="160"/>
      <c r="H96" s="160"/>
    </row>
    <row r="97" spans="1:8" ht="12.75">
      <c r="A97" s="173"/>
      <c r="B97" s="158"/>
      <c r="C97" s="158"/>
      <c r="D97" s="159"/>
      <c r="E97" s="160"/>
      <c r="F97" s="160"/>
      <c r="G97" s="160"/>
      <c r="H97" s="160"/>
    </row>
    <row r="98" spans="1:8" ht="12.75">
      <c r="A98" s="173"/>
      <c r="B98" s="158"/>
      <c r="C98" s="158"/>
      <c r="D98" s="159"/>
      <c r="E98" s="160"/>
      <c r="F98" s="160"/>
      <c r="G98" s="160"/>
      <c r="H98" s="160"/>
    </row>
    <row r="99" spans="1:8" ht="12.75">
      <c r="A99" s="173"/>
      <c r="B99" s="158"/>
      <c r="C99" s="158"/>
      <c r="D99" s="159"/>
      <c r="E99" s="160"/>
      <c r="F99" s="160"/>
      <c r="G99" s="160"/>
      <c r="H99" s="160"/>
    </row>
    <row r="100" spans="1:8" ht="12.75">
      <c r="A100" s="173"/>
      <c r="B100" s="158"/>
      <c r="C100" s="158"/>
      <c r="D100" s="159"/>
      <c r="E100" s="160"/>
      <c r="F100" s="160"/>
      <c r="G100" s="160"/>
      <c r="H100" s="160"/>
    </row>
    <row r="101" spans="1:8" ht="12.75">
      <c r="A101" s="173"/>
      <c r="B101" s="158"/>
      <c r="C101" s="158"/>
      <c r="D101" s="159"/>
      <c r="E101" s="160"/>
      <c r="F101" s="160"/>
      <c r="G101" s="160"/>
      <c r="H101" s="160"/>
    </row>
    <row r="102" spans="1:8" ht="12.75">
      <c r="A102" s="173"/>
      <c r="B102" s="158"/>
      <c r="C102" s="158"/>
      <c r="D102" s="159"/>
      <c r="E102" s="160"/>
      <c r="F102" s="160"/>
      <c r="G102" s="160"/>
      <c r="H102" s="160"/>
    </row>
    <row r="103" spans="1:8" ht="12.75">
      <c r="A103" s="173"/>
      <c r="B103" s="158"/>
      <c r="C103" s="158"/>
      <c r="D103" s="159"/>
      <c r="E103" s="160"/>
      <c r="F103" s="160"/>
      <c r="G103" s="160"/>
      <c r="H103" s="160"/>
    </row>
    <row r="104" spans="1:8" ht="12.75">
      <c r="A104" s="173"/>
      <c r="B104" s="158"/>
      <c r="C104" s="158"/>
      <c r="D104" s="159"/>
      <c r="E104" s="160"/>
      <c r="F104" s="160"/>
      <c r="G104" s="160"/>
      <c r="H104" s="160"/>
    </row>
    <row r="105" spans="1:8" ht="12.75">
      <c r="A105" s="173"/>
      <c r="B105" s="158"/>
      <c r="C105" s="158"/>
      <c r="D105" s="159"/>
      <c r="E105" s="160"/>
      <c r="F105" s="160"/>
      <c r="G105" s="160"/>
      <c r="H105" s="160"/>
    </row>
    <row r="106" spans="1:8" ht="12.75">
      <c r="A106" s="173"/>
      <c r="B106" s="158"/>
      <c r="C106" s="158"/>
      <c r="D106" s="159"/>
      <c r="E106" s="160"/>
      <c r="F106" s="160"/>
      <c r="G106" s="160"/>
      <c r="H106" s="160"/>
    </row>
    <row r="107" spans="1:8" ht="12.75">
      <c r="A107" s="173"/>
      <c r="B107" s="158"/>
      <c r="C107" s="158"/>
      <c r="D107" s="159"/>
      <c r="E107" s="160"/>
      <c r="F107" s="160"/>
      <c r="G107" s="160"/>
      <c r="H107" s="160"/>
    </row>
    <row r="108" spans="1:8" ht="12.75">
      <c r="A108" s="173"/>
      <c r="B108" s="158"/>
      <c r="C108" s="158"/>
      <c r="D108" s="159"/>
      <c r="E108" s="160"/>
      <c r="F108" s="160"/>
      <c r="G108" s="160"/>
      <c r="H108" s="160"/>
    </row>
    <row r="109" spans="1:8" ht="12.75">
      <c r="A109" s="173"/>
      <c r="B109" s="158"/>
      <c r="C109" s="158"/>
      <c r="D109" s="159"/>
      <c r="E109" s="160"/>
      <c r="F109" s="160"/>
      <c r="G109" s="160"/>
      <c r="H109" s="160"/>
    </row>
    <row r="110" spans="1:8" ht="12.75">
      <c r="A110" s="173"/>
      <c r="B110" s="158"/>
      <c r="C110" s="158"/>
      <c r="D110" s="159"/>
      <c r="E110" s="160"/>
      <c r="F110" s="160"/>
      <c r="G110" s="160"/>
      <c r="H110" s="160"/>
    </row>
    <row r="111" spans="1:8" ht="12.75">
      <c r="A111" s="173"/>
      <c r="B111" s="158"/>
      <c r="C111" s="158"/>
      <c r="D111" s="159"/>
      <c r="E111" s="160"/>
      <c r="F111" s="160"/>
      <c r="G111" s="160"/>
      <c r="H111" s="160"/>
    </row>
    <row r="112" spans="1:8" ht="12.75">
      <c r="A112" s="173"/>
      <c r="B112" s="158"/>
      <c r="C112" s="158"/>
      <c r="D112" s="159"/>
      <c r="E112" s="160"/>
      <c r="F112" s="160"/>
      <c r="G112" s="160"/>
      <c r="H112" s="160"/>
    </row>
    <row r="113" spans="1:8" ht="12.75">
      <c r="A113" s="173"/>
      <c r="B113" s="158"/>
      <c r="C113" s="158"/>
      <c r="D113" s="159"/>
      <c r="E113" s="160"/>
      <c r="F113" s="160"/>
      <c r="G113" s="160"/>
      <c r="H113" s="160"/>
    </row>
    <row r="114" spans="1:8" ht="12.75">
      <c r="A114" s="173"/>
      <c r="B114" s="158"/>
      <c r="C114" s="158"/>
      <c r="D114" s="159"/>
      <c r="E114" s="160"/>
      <c r="F114" s="160"/>
      <c r="G114" s="160"/>
      <c r="H114" s="160"/>
    </row>
    <row r="115" spans="1:8" ht="12.75">
      <c r="A115" s="173"/>
      <c r="B115" s="158"/>
      <c r="C115" s="158"/>
      <c r="D115" s="159"/>
      <c r="E115" s="160"/>
      <c r="F115" s="160"/>
      <c r="G115" s="160"/>
      <c r="H115" s="160"/>
    </row>
    <row r="116" spans="1:8" ht="12.75">
      <c r="A116" s="173"/>
      <c r="B116" s="158"/>
      <c r="C116" s="158"/>
      <c r="D116" s="159"/>
      <c r="E116" s="160"/>
      <c r="F116" s="160"/>
      <c r="G116" s="160"/>
      <c r="H116" s="160"/>
    </row>
    <row r="117" spans="1:8" ht="12.75">
      <c r="A117" s="173"/>
      <c r="B117" s="158"/>
      <c r="C117" s="158"/>
      <c r="D117" s="159"/>
      <c r="E117" s="160"/>
      <c r="F117" s="160"/>
      <c r="G117" s="160"/>
      <c r="H117" s="160"/>
    </row>
    <row r="118" spans="1:8" ht="12.75">
      <c r="A118" s="173"/>
      <c r="B118" s="158"/>
      <c r="C118" s="158"/>
      <c r="D118" s="159"/>
      <c r="E118" s="160"/>
      <c r="F118" s="160"/>
      <c r="G118" s="160"/>
      <c r="H118" s="160"/>
    </row>
    <row r="119" spans="1:8" ht="12.75">
      <c r="A119" s="173"/>
      <c r="B119" s="158"/>
      <c r="C119" s="158"/>
      <c r="D119" s="159"/>
      <c r="E119" s="160"/>
      <c r="F119" s="160"/>
      <c r="G119" s="160"/>
      <c r="H119" s="160"/>
    </row>
    <row r="120" spans="1:8" ht="12.75">
      <c r="A120" s="173"/>
      <c r="B120" s="158"/>
      <c r="C120" s="158"/>
      <c r="D120" s="159"/>
      <c r="E120" s="160"/>
      <c r="F120" s="160"/>
      <c r="G120" s="160"/>
      <c r="H120" s="160"/>
    </row>
    <row r="121" spans="1:8" ht="12.75">
      <c r="A121" s="173"/>
      <c r="B121" s="158"/>
      <c r="C121" s="158"/>
      <c r="D121" s="159"/>
      <c r="E121" s="160"/>
      <c r="F121" s="160"/>
      <c r="G121" s="160"/>
      <c r="H121" s="160"/>
    </row>
    <row r="122" spans="1:8" ht="12.75">
      <c r="A122" s="173"/>
      <c r="B122" s="158"/>
      <c r="C122" s="158"/>
      <c r="D122" s="159"/>
      <c r="E122" s="160"/>
      <c r="F122" s="160"/>
      <c r="G122" s="160"/>
      <c r="H122" s="160"/>
    </row>
    <row r="123" spans="1:8" ht="12.75">
      <c r="A123" s="173"/>
      <c r="B123" s="158"/>
      <c r="C123" s="158"/>
      <c r="D123" s="159"/>
      <c r="E123" s="160"/>
      <c r="F123" s="160"/>
      <c r="G123" s="160"/>
      <c r="H123" s="160"/>
    </row>
    <row r="124" spans="1:8" ht="12.75">
      <c r="A124" s="173"/>
      <c r="B124" s="158"/>
      <c r="C124" s="158"/>
      <c r="D124" s="159"/>
      <c r="E124" s="160"/>
      <c r="F124" s="160"/>
      <c r="G124" s="160"/>
      <c r="H124" s="160"/>
    </row>
    <row r="125" spans="1:8" ht="12.75">
      <c r="A125" s="173"/>
      <c r="B125" s="158"/>
      <c r="C125" s="158"/>
      <c r="D125" s="159"/>
      <c r="E125" s="160"/>
      <c r="F125" s="160"/>
      <c r="G125" s="160"/>
      <c r="H125" s="160"/>
    </row>
    <row r="126" spans="1:8" ht="12.75">
      <c r="A126" s="173"/>
      <c r="B126" s="158"/>
      <c r="C126" s="158"/>
      <c r="D126" s="159"/>
      <c r="E126" s="160"/>
      <c r="F126" s="160"/>
      <c r="G126" s="160"/>
      <c r="H126" s="160"/>
    </row>
    <row r="127" spans="1:8" ht="12.75">
      <c r="A127" s="173"/>
      <c r="B127" s="158"/>
      <c r="C127" s="158"/>
      <c r="D127" s="159"/>
      <c r="E127" s="160"/>
      <c r="F127" s="160"/>
      <c r="G127" s="160"/>
      <c r="H127" s="160"/>
    </row>
    <row r="128" spans="1:8" ht="12.75">
      <c r="A128" s="173"/>
      <c r="B128" s="158"/>
      <c r="C128" s="158"/>
      <c r="D128" s="159"/>
      <c r="E128" s="160"/>
      <c r="F128" s="160"/>
      <c r="G128" s="160"/>
      <c r="H128" s="160"/>
    </row>
    <row r="129" spans="1:8" ht="12.75">
      <c r="A129" s="173"/>
      <c r="B129" s="158"/>
      <c r="C129" s="158"/>
      <c r="D129" s="159"/>
      <c r="E129" s="160"/>
      <c r="F129" s="160"/>
      <c r="G129" s="160"/>
      <c r="H129" s="160"/>
    </row>
    <row r="130" spans="1:8" ht="12.75">
      <c r="A130" s="173"/>
      <c r="B130" s="158"/>
      <c r="C130" s="158"/>
      <c r="D130" s="159"/>
      <c r="E130" s="160"/>
      <c r="F130" s="160"/>
      <c r="G130" s="160"/>
      <c r="H130" s="160"/>
    </row>
    <row r="131" spans="1:8" ht="12.75">
      <c r="A131" s="173"/>
      <c r="B131" s="158"/>
      <c r="C131" s="158"/>
      <c r="D131" s="159"/>
      <c r="E131" s="160"/>
      <c r="F131" s="160"/>
      <c r="G131" s="160"/>
      <c r="H131" s="160"/>
    </row>
    <row r="132" spans="1:8" ht="12.75">
      <c r="A132" s="173"/>
      <c r="B132" s="158"/>
      <c r="C132" s="158"/>
      <c r="D132" s="159"/>
      <c r="E132" s="160"/>
      <c r="F132" s="160"/>
      <c r="G132" s="160"/>
      <c r="H132" s="160"/>
    </row>
    <row r="133" spans="1:8" ht="12.75">
      <c r="A133" s="173"/>
      <c r="B133" s="158"/>
      <c r="C133" s="158"/>
      <c r="D133" s="159"/>
      <c r="E133" s="160"/>
      <c r="F133" s="160"/>
      <c r="G133" s="160"/>
      <c r="H133" s="160"/>
    </row>
    <row r="134" spans="1:8" ht="12.75">
      <c r="A134" s="173"/>
      <c r="B134" s="158"/>
      <c r="C134" s="158"/>
      <c r="D134" s="159"/>
      <c r="E134" s="160"/>
      <c r="F134" s="160"/>
      <c r="G134" s="160"/>
      <c r="H134" s="160"/>
    </row>
    <row r="135" spans="1:8" ht="12.75">
      <c r="A135" s="173"/>
      <c r="B135" s="158"/>
      <c r="C135" s="158"/>
      <c r="D135" s="159"/>
      <c r="E135" s="160"/>
      <c r="F135" s="160"/>
      <c r="G135" s="160"/>
      <c r="H135" s="160"/>
    </row>
    <row r="136" spans="1:8" ht="12.75">
      <c r="A136" s="173"/>
      <c r="B136" s="158"/>
      <c r="C136" s="158"/>
      <c r="D136" s="159"/>
      <c r="E136" s="160"/>
      <c r="F136" s="160"/>
      <c r="G136" s="160"/>
      <c r="H136" s="160"/>
    </row>
    <row r="137" spans="1:8" ht="12.75">
      <c r="A137" s="173"/>
      <c r="B137" s="158"/>
      <c r="C137" s="158"/>
      <c r="D137" s="159"/>
      <c r="E137" s="160"/>
      <c r="F137" s="160"/>
      <c r="G137" s="160"/>
      <c r="H137" s="160"/>
    </row>
    <row r="138" spans="1:8" ht="12.75">
      <c r="A138" s="173"/>
      <c r="B138" s="158"/>
      <c r="C138" s="158"/>
      <c r="D138" s="159"/>
      <c r="E138" s="160"/>
      <c r="F138" s="160"/>
      <c r="G138" s="160"/>
      <c r="H138" s="160"/>
    </row>
    <row r="139" spans="1:8" ht="12.75">
      <c r="A139" s="173"/>
      <c r="B139" s="158"/>
      <c r="C139" s="158"/>
      <c r="D139" s="159"/>
      <c r="E139" s="160"/>
      <c r="F139" s="160"/>
      <c r="G139" s="160"/>
      <c r="H139" s="160"/>
    </row>
    <row r="140" spans="1:8" ht="12.75">
      <c r="A140" s="173"/>
      <c r="B140" s="158"/>
      <c r="C140" s="158"/>
      <c r="D140" s="159"/>
      <c r="E140" s="160"/>
      <c r="F140" s="160"/>
      <c r="G140" s="160"/>
      <c r="H140" s="160"/>
    </row>
    <row r="141" spans="1:8" ht="12.75">
      <c r="A141" s="173"/>
      <c r="B141" s="158"/>
      <c r="C141" s="158"/>
      <c r="D141" s="159"/>
      <c r="E141" s="160"/>
      <c r="F141" s="160"/>
      <c r="G141" s="160"/>
      <c r="H141" s="160"/>
    </row>
    <row r="142" spans="1:8" ht="12.75">
      <c r="A142" s="173"/>
      <c r="B142" s="158"/>
      <c r="C142" s="158"/>
      <c r="D142" s="159"/>
      <c r="E142" s="160"/>
      <c r="F142" s="160"/>
      <c r="G142" s="160"/>
      <c r="H142" s="160"/>
    </row>
    <row r="143" spans="1:8" ht="12.75">
      <c r="A143" s="173"/>
      <c r="B143" s="158"/>
      <c r="C143" s="158"/>
      <c r="D143" s="159"/>
      <c r="E143" s="160"/>
      <c r="F143" s="160"/>
      <c r="G143" s="160"/>
      <c r="H143" s="160"/>
    </row>
    <row r="144" spans="1:8" ht="12.75">
      <c r="A144" s="173"/>
      <c r="B144" s="158"/>
      <c r="C144" s="158"/>
      <c r="D144" s="159"/>
      <c r="E144" s="160"/>
      <c r="F144" s="160"/>
      <c r="G144" s="160"/>
      <c r="H144" s="160"/>
    </row>
    <row r="145" spans="1:8" ht="12.75">
      <c r="A145" s="173"/>
      <c r="B145" s="158"/>
      <c r="C145" s="158"/>
      <c r="D145" s="159"/>
      <c r="E145" s="160"/>
      <c r="F145" s="160"/>
      <c r="G145" s="160"/>
      <c r="H145" s="160"/>
    </row>
    <row r="146" spans="1:8" ht="12.75">
      <c r="A146" s="173"/>
      <c r="B146" s="158"/>
      <c r="C146" s="158"/>
      <c r="D146" s="159"/>
      <c r="E146" s="160"/>
      <c r="F146" s="160"/>
      <c r="G146" s="160"/>
      <c r="H146" s="160"/>
    </row>
    <row r="147" spans="1:8" ht="12.75">
      <c r="A147" s="173"/>
      <c r="B147" s="158"/>
      <c r="C147" s="158"/>
      <c r="D147" s="159"/>
      <c r="E147" s="160"/>
      <c r="F147" s="160"/>
      <c r="G147" s="160"/>
      <c r="H147" s="160"/>
    </row>
    <row r="148" spans="1:8" ht="12.75">
      <c r="A148" s="173"/>
      <c r="B148" s="158"/>
      <c r="C148" s="158"/>
      <c r="D148" s="159"/>
      <c r="E148" s="160"/>
      <c r="F148" s="160"/>
      <c r="G148" s="160"/>
      <c r="H148" s="160"/>
    </row>
    <row r="149" spans="1:8" ht="12.75">
      <c r="A149" s="173"/>
      <c r="B149" s="158"/>
      <c r="C149" s="158"/>
      <c r="D149" s="159"/>
      <c r="E149" s="160"/>
      <c r="F149" s="160"/>
      <c r="G149" s="160"/>
      <c r="H149" s="160"/>
    </row>
    <row r="150" spans="1:8" ht="12.75">
      <c r="A150" s="173"/>
      <c r="B150" s="158"/>
      <c r="C150" s="158"/>
      <c r="D150" s="159"/>
      <c r="E150" s="160"/>
      <c r="F150" s="160"/>
      <c r="G150" s="160"/>
      <c r="H150" s="160"/>
    </row>
    <row r="151" spans="1:8" ht="12.75">
      <c r="A151" s="173"/>
      <c r="B151" s="158"/>
      <c r="C151" s="158"/>
      <c r="D151" s="159"/>
      <c r="E151" s="160"/>
      <c r="F151" s="160"/>
      <c r="G151" s="160"/>
      <c r="H151" s="160"/>
    </row>
    <row r="152" spans="1:8" ht="12.75">
      <c r="A152" s="173"/>
      <c r="B152" s="158"/>
      <c r="C152" s="158"/>
      <c r="D152" s="159"/>
      <c r="E152" s="160"/>
      <c r="F152" s="160"/>
      <c r="G152" s="160"/>
      <c r="H152" s="160"/>
    </row>
    <row r="153" spans="1:8" ht="12.75">
      <c r="A153" s="173"/>
      <c r="B153" s="158"/>
      <c r="C153" s="158"/>
      <c r="D153" s="159"/>
      <c r="E153" s="160"/>
      <c r="F153" s="160"/>
      <c r="G153" s="160"/>
      <c r="H153" s="160"/>
    </row>
    <row r="154" spans="1:8" ht="12.75">
      <c r="A154" s="173"/>
      <c r="B154" s="158"/>
      <c r="C154" s="158"/>
      <c r="D154" s="159"/>
      <c r="E154" s="160"/>
      <c r="F154" s="160"/>
      <c r="G154" s="160"/>
      <c r="H154" s="160"/>
    </row>
    <row r="155" spans="1:8" ht="12.75">
      <c r="A155" s="173"/>
      <c r="B155" s="158"/>
      <c r="C155" s="158"/>
      <c r="D155" s="159"/>
      <c r="E155" s="160"/>
      <c r="F155" s="160"/>
      <c r="G155" s="160"/>
      <c r="H155" s="160"/>
    </row>
    <row r="156" spans="1:8" ht="12.75">
      <c r="A156" s="173"/>
      <c r="B156" s="158"/>
      <c r="C156" s="158"/>
      <c r="D156" s="159"/>
      <c r="E156" s="160"/>
      <c r="F156" s="160"/>
      <c r="G156" s="160"/>
      <c r="H156" s="160"/>
    </row>
    <row r="157" spans="1:8" ht="12.75">
      <c r="A157" s="173"/>
      <c r="B157" s="158"/>
      <c r="C157" s="158"/>
      <c r="D157" s="159"/>
      <c r="E157" s="160"/>
      <c r="F157" s="160"/>
      <c r="G157" s="160"/>
      <c r="H157" s="160"/>
    </row>
    <row r="158" spans="1:8" ht="12.75">
      <c r="A158" s="173"/>
      <c r="B158" s="158"/>
      <c r="C158" s="158"/>
      <c r="D158" s="159"/>
      <c r="E158" s="160"/>
      <c r="F158" s="160"/>
      <c r="G158" s="160"/>
      <c r="H158" s="160"/>
    </row>
    <row r="159" spans="1:8" ht="12.75">
      <c r="A159" s="173"/>
      <c r="B159" s="158"/>
      <c r="C159" s="158"/>
      <c r="D159" s="159"/>
      <c r="E159" s="160"/>
      <c r="F159" s="160"/>
      <c r="G159" s="160"/>
      <c r="H159" s="160"/>
    </row>
    <row r="160" spans="1:8" ht="12.75">
      <c r="A160" s="173"/>
      <c r="B160" s="158"/>
      <c r="C160" s="158"/>
      <c r="D160" s="159"/>
      <c r="E160" s="160"/>
      <c r="F160" s="160"/>
      <c r="G160" s="160"/>
      <c r="H160" s="160"/>
    </row>
    <row r="161" spans="1:8" ht="12.75">
      <c r="A161" s="173"/>
      <c r="B161" s="158"/>
      <c r="C161" s="158"/>
      <c r="D161" s="159"/>
      <c r="E161" s="160"/>
      <c r="F161" s="160"/>
      <c r="G161" s="160"/>
      <c r="H161" s="160"/>
    </row>
    <row r="162" spans="1:8" ht="12.75">
      <c r="A162" s="173"/>
      <c r="B162" s="158"/>
      <c r="C162" s="158"/>
      <c r="D162" s="159"/>
      <c r="E162" s="160"/>
      <c r="F162" s="160"/>
      <c r="G162" s="160"/>
      <c r="H162" s="160"/>
    </row>
    <row r="163" spans="1:8" ht="12.75">
      <c r="A163" s="173"/>
      <c r="B163" s="158"/>
      <c r="C163" s="158"/>
      <c r="D163" s="159"/>
      <c r="E163" s="160"/>
      <c r="F163" s="160"/>
      <c r="G163" s="160"/>
      <c r="H163" s="160"/>
    </row>
    <row r="164" spans="1:8" ht="12.75">
      <c r="A164" s="173"/>
      <c r="B164" s="158"/>
      <c r="C164" s="158"/>
      <c r="D164" s="159"/>
      <c r="E164" s="160"/>
      <c r="F164" s="160"/>
      <c r="G164" s="160"/>
      <c r="H164" s="160"/>
    </row>
    <row r="165" spans="1:8" ht="12.75">
      <c r="A165" s="173"/>
      <c r="B165" s="158"/>
      <c r="C165" s="158"/>
      <c r="D165" s="159"/>
      <c r="E165" s="160"/>
      <c r="F165" s="160"/>
      <c r="G165" s="160"/>
      <c r="H165" s="160"/>
    </row>
    <row r="166" spans="1:8" ht="12.75">
      <c r="A166" s="173"/>
      <c r="B166" s="158"/>
      <c r="C166" s="158"/>
      <c r="D166" s="159"/>
      <c r="E166" s="160"/>
      <c r="F166" s="160"/>
      <c r="G166" s="160"/>
      <c r="H166" s="160"/>
    </row>
    <row r="167" spans="1:8" ht="12.75">
      <c r="A167" s="173"/>
      <c r="B167" s="158"/>
      <c r="C167" s="158"/>
      <c r="D167" s="159"/>
      <c r="E167" s="160"/>
      <c r="F167" s="160"/>
      <c r="G167" s="160"/>
      <c r="H167" s="160"/>
    </row>
    <row r="168" spans="1:8" ht="12.75">
      <c r="A168" s="173"/>
      <c r="B168" s="158"/>
      <c r="C168" s="158"/>
      <c r="D168" s="159"/>
      <c r="E168" s="160"/>
      <c r="F168" s="160"/>
      <c r="G168" s="160"/>
      <c r="H168" s="160"/>
    </row>
    <row r="169" spans="1:8" ht="12.75">
      <c r="A169" s="173"/>
      <c r="B169" s="173"/>
      <c r="C169" s="173"/>
      <c r="D169" s="174"/>
      <c r="E169" s="184"/>
      <c r="F169" s="184"/>
      <c r="G169" s="184"/>
      <c r="H169" s="184"/>
    </row>
    <row r="170" spans="1:8" ht="12.75">
      <c r="A170" s="173"/>
      <c r="B170" s="173"/>
      <c r="C170" s="173"/>
      <c r="D170" s="174"/>
      <c r="E170" s="184"/>
      <c r="F170" s="184"/>
      <c r="G170" s="184"/>
      <c r="H170" s="184"/>
    </row>
    <row r="171" spans="1:8" ht="12.75">
      <c r="A171" s="173"/>
      <c r="B171" s="173"/>
      <c r="C171" s="173"/>
      <c r="D171" s="174"/>
      <c r="E171" s="184"/>
      <c r="F171" s="184"/>
      <c r="G171" s="184"/>
      <c r="H171" s="184"/>
    </row>
    <row r="172" spans="1:8" ht="12.75">
      <c r="A172" s="173"/>
      <c r="B172" s="173"/>
      <c r="C172" s="173"/>
      <c r="D172" s="174"/>
      <c r="E172" s="184"/>
      <c r="F172" s="184"/>
      <c r="G172" s="184"/>
      <c r="H172" s="184"/>
    </row>
    <row r="173" spans="1:8" ht="12.75">
      <c r="A173" s="173"/>
      <c r="B173" s="173"/>
      <c r="C173" s="173"/>
      <c r="D173" s="174"/>
      <c r="E173" s="184"/>
      <c r="F173" s="184"/>
      <c r="G173" s="184"/>
      <c r="H173" s="184"/>
    </row>
    <row r="174" spans="1:8" ht="12.75">
      <c r="A174" s="173"/>
      <c r="B174" s="173"/>
      <c r="C174" s="173"/>
      <c r="D174" s="174"/>
      <c r="E174" s="184"/>
      <c r="F174" s="184"/>
      <c r="G174" s="184"/>
      <c r="H174" s="184"/>
    </row>
    <row r="175" spans="1:8" ht="12.75">
      <c r="A175" s="173"/>
      <c r="B175" s="173"/>
      <c r="C175" s="173"/>
      <c r="D175" s="174"/>
      <c r="E175" s="184"/>
      <c r="F175" s="184"/>
      <c r="G175" s="184"/>
      <c r="H175" s="184"/>
    </row>
    <row r="176" spans="1:8" ht="12.75">
      <c r="A176" s="173"/>
      <c r="B176" s="173"/>
      <c r="C176" s="173"/>
      <c r="D176" s="174"/>
      <c r="E176" s="184"/>
      <c r="F176" s="184"/>
      <c r="G176" s="184"/>
      <c r="H176" s="184"/>
    </row>
    <row r="177" spans="1:8" ht="12.75">
      <c r="A177" s="173"/>
      <c r="B177" s="173"/>
      <c r="C177" s="173"/>
      <c r="D177" s="174"/>
      <c r="E177" s="184"/>
      <c r="F177" s="184"/>
      <c r="G177" s="184"/>
      <c r="H177" s="184"/>
    </row>
    <row r="178" spans="1:8" ht="12.75">
      <c r="A178" s="173"/>
      <c r="B178" s="173"/>
      <c r="C178" s="173"/>
      <c r="D178" s="174"/>
      <c r="E178" s="184"/>
      <c r="F178" s="184"/>
      <c r="G178" s="184"/>
      <c r="H178" s="184"/>
    </row>
    <row r="179" spans="1:8" ht="12.75">
      <c r="A179" s="173"/>
      <c r="B179" s="173"/>
      <c r="C179" s="173"/>
      <c r="D179" s="174"/>
      <c r="E179" s="184"/>
      <c r="F179" s="184"/>
      <c r="G179" s="184"/>
      <c r="H179" s="184"/>
    </row>
    <row r="180" spans="1:8" ht="12.75">
      <c r="A180" s="173"/>
      <c r="B180" s="173"/>
      <c r="C180" s="173"/>
      <c r="D180" s="174"/>
      <c r="E180" s="184"/>
      <c r="F180" s="184"/>
      <c r="G180" s="184"/>
      <c r="H180" s="184"/>
    </row>
    <row r="181" spans="1:8" ht="12.75">
      <c r="A181" s="173"/>
      <c r="B181" s="173"/>
      <c r="C181" s="173"/>
      <c r="D181" s="174"/>
      <c r="E181" s="184"/>
      <c r="F181" s="184"/>
      <c r="G181" s="184"/>
      <c r="H181" s="184"/>
    </row>
    <row r="182" spans="1:8" ht="12.75">
      <c r="A182" s="173"/>
      <c r="B182" s="173"/>
      <c r="C182" s="173"/>
      <c r="D182" s="174"/>
      <c r="E182" s="184"/>
      <c r="F182" s="184"/>
      <c r="G182" s="184"/>
      <c r="H182" s="184"/>
    </row>
    <row r="183" spans="1:8" ht="12.75">
      <c r="A183" s="173"/>
      <c r="B183" s="173"/>
      <c r="C183" s="173"/>
      <c r="D183" s="174"/>
      <c r="E183" s="184"/>
      <c r="F183" s="184"/>
      <c r="G183" s="184"/>
      <c r="H183" s="184"/>
    </row>
    <row r="184" spans="1:8" ht="12.75">
      <c r="A184" s="173"/>
      <c r="B184" s="173"/>
      <c r="C184" s="173"/>
      <c r="D184" s="174"/>
      <c r="E184" s="184"/>
      <c r="F184" s="184"/>
      <c r="G184" s="184"/>
      <c r="H184" s="184"/>
    </row>
    <row r="185" spans="1:8" ht="12.75">
      <c r="A185" s="173"/>
      <c r="B185" s="173"/>
      <c r="C185" s="173"/>
      <c r="D185" s="174"/>
      <c r="E185" s="184"/>
      <c r="F185" s="184"/>
      <c r="G185" s="184"/>
      <c r="H185" s="184"/>
    </row>
    <row r="186" spans="1:8" ht="12.75">
      <c r="A186" s="173"/>
      <c r="B186" s="173"/>
      <c r="C186" s="173"/>
      <c r="D186" s="174"/>
      <c r="E186" s="184"/>
      <c r="F186" s="184"/>
      <c r="G186" s="184"/>
      <c r="H186" s="184"/>
    </row>
    <row r="187" spans="1:8" ht="12.75">
      <c r="A187" s="173"/>
      <c r="B187" s="173"/>
      <c r="C187" s="173"/>
      <c r="D187" s="174"/>
      <c r="E187" s="184"/>
      <c r="F187" s="184"/>
      <c r="G187" s="184"/>
      <c r="H187" s="184"/>
    </row>
    <row r="188" spans="1:8" ht="12.75">
      <c r="A188" s="173"/>
      <c r="B188" s="173"/>
      <c r="C188" s="173"/>
      <c r="D188" s="174"/>
      <c r="E188" s="184"/>
      <c r="F188" s="184"/>
      <c r="G188" s="184"/>
      <c r="H188" s="184"/>
    </row>
    <row r="189" spans="1:8" ht="12.75">
      <c r="A189" s="173"/>
      <c r="B189" s="173"/>
      <c r="C189" s="173"/>
      <c r="D189" s="174"/>
      <c r="E189" s="184"/>
      <c r="F189" s="184"/>
      <c r="G189" s="184"/>
      <c r="H189" s="184"/>
    </row>
    <row r="190" spans="1:8" ht="12.75">
      <c r="A190" s="173"/>
      <c r="B190" s="173"/>
      <c r="C190" s="173"/>
      <c r="D190" s="174"/>
      <c r="E190" s="184"/>
      <c r="F190" s="184"/>
      <c r="G190" s="184"/>
      <c r="H190" s="184"/>
    </row>
    <row r="191" spans="1:8" ht="12.75">
      <c r="A191" s="173"/>
      <c r="B191" s="173"/>
      <c r="C191" s="173"/>
      <c r="D191" s="174"/>
      <c r="E191" s="184"/>
      <c r="F191" s="184"/>
      <c r="G191" s="184"/>
      <c r="H191" s="184"/>
    </row>
    <row r="192" spans="1:8" ht="12.75">
      <c r="A192" s="173"/>
      <c r="B192" s="173"/>
      <c r="C192" s="173"/>
      <c r="D192" s="174"/>
      <c r="E192" s="184"/>
      <c r="F192" s="184"/>
      <c r="G192" s="184"/>
      <c r="H192" s="184"/>
    </row>
    <row r="193" spans="1:8" ht="12.75">
      <c r="A193" s="173"/>
      <c r="B193" s="173"/>
      <c r="C193" s="173"/>
      <c r="D193" s="174"/>
      <c r="E193" s="184"/>
      <c r="F193" s="184"/>
      <c r="G193" s="184"/>
      <c r="H193" s="184"/>
    </row>
    <row r="194" spans="1:8" ht="12.75">
      <c r="A194" s="173"/>
      <c r="B194" s="173"/>
      <c r="C194" s="173"/>
      <c r="D194" s="174"/>
      <c r="E194" s="184"/>
      <c r="F194" s="184"/>
      <c r="G194" s="184"/>
      <c r="H194" s="184"/>
    </row>
    <row r="195" spans="1:8" ht="12.75">
      <c r="A195" s="173"/>
      <c r="B195" s="173"/>
      <c r="C195" s="173"/>
      <c r="D195" s="174"/>
      <c r="E195" s="184"/>
      <c r="F195" s="184"/>
      <c r="G195" s="184"/>
      <c r="H195" s="184"/>
    </row>
    <row r="196" spans="1:8" ht="12.75">
      <c r="A196" s="173"/>
      <c r="B196" s="173"/>
      <c r="C196" s="173"/>
      <c r="D196" s="174"/>
      <c r="E196" s="184"/>
      <c r="F196" s="184"/>
      <c r="G196" s="184"/>
      <c r="H196" s="184"/>
    </row>
    <row r="197" spans="1:8" ht="12.75">
      <c r="A197" s="173"/>
      <c r="B197" s="173"/>
      <c r="C197" s="173"/>
      <c r="D197" s="174"/>
      <c r="E197" s="184"/>
      <c r="F197" s="184"/>
      <c r="G197" s="184"/>
      <c r="H197" s="184"/>
    </row>
    <row r="198" spans="1:8" ht="12.75">
      <c r="A198" s="173"/>
      <c r="B198" s="173"/>
      <c r="C198" s="173"/>
      <c r="D198" s="174"/>
      <c r="E198" s="184"/>
      <c r="F198" s="184"/>
      <c r="G198" s="184"/>
      <c r="H198" s="184"/>
    </row>
    <row r="199" spans="1:8" ht="12.75">
      <c r="A199" s="173"/>
      <c r="B199" s="173"/>
      <c r="C199" s="173"/>
      <c r="D199" s="174"/>
      <c r="E199" s="184"/>
      <c r="F199" s="184"/>
      <c r="G199" s="184"/>
      <c r="H199" s="184"/>
    </row>
    <row r="200" spans="1:8" ht="12.75">
      <c r="A200" s="173"/>
      <c r="B200" s="173"/>
      <c r="C200" s="173"/>
      <c r="D200" s="174"/>
      <c r="E200" s="184"/>
      <c r="F200" s="184"/>
      <c r="G200" s="184"/>
      <c r="H200" s="184"/>
    </row>
    <row r="201" spans="1:8" ht="12.75">
      <c r="A201" s="173"/>
      <c r="B201" s="173"/>
      <c r="C201" s="173"/>
      <c r="D201" s="174"/>
      <c r="E201" s="184"/>
      <c r="F201" s="184"/>
      <c r="G201" s="184"/>
      <c r="H201" s="184"/>
    </row>
    <row r="202" spans="1:8" ht="12.75">
      <c r="A202" s="173"/>
      <c r="B202" s="173"/>
      <c r="C202" s="173"/>
      <c r="D202" s="174"/>
      <c r="E202" s="184"/>
      <c r="F202" s="184"/>
      <c r="G202" s="184"/>
      <c r="H202" s="184"/>
    </row>
    <row r="203" spans="1:8" ht="12.75">
      <c r="A203" s="173"/>
      <c r="B203" s="173"/>
      <c r="C203" s="173"/>
      <c r="D203" s="174"/>
      <c r="E203" s="184"/>
      <c r="F203" s="184"/>
      <c r="G203" s="184"/>
      <c r="H203" s="184"/>
    </row>
    <row r="204" spans="1:8" ht="12.75">
      <c r="A204" s="173"/>
      <c r="B204" s="173"/>
      <c r="C204" s="173"/>
      <c r="D204" s="174"/>
      <c r="E204" s="184"/>
      <c r="F204" s="184"/>
      <c r="G204" s="184"/>
      <c r="H204" s="184"/>
    </row>
    <row r="205" spans="1:8" ht="12.75">
      <c r="A205" s="173"/>
      <c r="B205" s="173"/>
      <c r="C205" s="173"/>
      <c r="D205" s="174"/>
      <c r="E205" s="184"/>
      <c r="F205" s="184"/>
      <c r="G205" s="184"/>
      <c r="H205" s="184"/>
    </row>
    <row r="206" spans="1:8" ht="12.75">
      <c r="A206" s="173"/>
      <c r="B206" s="173"/>
      <c r="C206" s="173"/>
      <c r="D206" s="174"/>
      <c r="E206" s="184"/>
      <c r="F206" s="184"/>
      <c r="G206" s="184"/>
      <c r="H206" s="184"/>
    </row>
    <row r="207" spans="1:8" ht="12.75">
      <c r="A207" s="173"/>
      <c r="B207" s="173"/>
      <c r="C207" s="173"/>
      <c r="D207" s="174"/>
      <c r="E207" s="184"/>
      <c r="F207" s="184"/>
      <c r="G207" s="184"/>
      <c r="H207" s="184"/>
    </row>
    <row r="208" spans="1:8" ht="12.75">
      <c r="A208" s="173"/>
      <c r="B208" s="173"/>
      <c r="C208" s="173"/>
      <c r="D208" s="174"/>
      <c r="E208" s="184"/>
      <c r="F208" s="184"/>
      <c r="G208" s="184"/>
      <c r="H208" s="184"/>
    </row>
    <row r="209" spans="1:8" ht="12.75">
      <c r="A209" s="173"/>
      <c r="B209" s="173"/>
      <c r="C209" s="173"/>
      <c r="D209" s="174"/>
      <c r="E209" s="184"/>
      <c r="F209" s="184"/>
      <c r="G209" s="184"/>
      <c r="H209" s="184"/>
    </row>
    <row r="210" spans="1:8" ht="12.75">
      <c r="A210" s="173"/>
      <c r="B210" s="173"/>
      <c r="C210" s="173"/>
      <c r="D210" s="174"/>
      <c r="E210" s="184"/>
      <c r="F210" s="184"/>
      <c r="G210" s="184"/>
      <c r="H210" s="184"/>
    </row>
    <row r="211" spans="1:8" ht="12.75">
      <c r="A211" s="173"/>
      <c r="B211" s="173"/>
      <c r="C211" s="173"/>
      <c r="D211" s="174"/>
      <c r="E211" s="184"/>
      <c r="F211" s="184"/>
      <c r="G211" s="184"/>
      <c r="H211" s="184"/>
    </row>
    <row r="212" spans="1:8" ht="12.75">
      <c r="A212" s="173"/>
      <c r="B212" s="173"/>
      <c r="C212" s="173"/>
      <c r="D212" s="174"/>
      <c r="E212" s="184"/>
      <c r="F212" s="184"/>
      <c r="G212" s="184"/>
      <c r="H212" s="184"/>
    </row>
    <row r="213" spans="1:8" ht="12.75">
      <c r="A213" s="173"/>
      <c r="B213" s="173"/>
      <c r="C213" s="173"/>
      <c r="D213" s="174"/>
      <c r="E213" s="184"/>
      <c r="F213" s="184"/>
      <c r="G213" s="184"/>
      <c r="H213" s="184"/>
    </row>
    <row r="214" spans="1:8" ht="12.75">
      <c r="A214" s="173"/>
      <c r="B214" s="173"/>
      <c r="C214" s="173"/>
      <c r="D214" s="174"/>
      <c r="E214" s="184"/>
      <c r="F214" s="184"/>
      <c r="G214" s="184"/>
      <c r="H214" s="184"/>
    </row>
    <row r="215" spans="1:8" ht="12.75">
      <c r="A215" s="173"/>
      <c r="B215" s="173"/>
      <c r="C215" s="173"/>
      <c r="D215" s="174"/>
      <c r="E215" s="184"/>
      <c r="F215" s="184"/>
      <c r="G215" s="184"/>
      <c r="H215" s="184"/>
    </row>
    <row r="216" spans="1:8" ht="12.75">
      <c r="A216" s="173"/>
      <c r="B216" s="173"/>
      <c r="C216" s="173"/>
      <c r="D216" s="174"/>
      <c r="E216" s="184"/>
      <c r="F216" s="184"/>
      <c r="G216" s="184"/>
      <c r="H216" s="184"/>
    </row>
    <row r="217" spans="1:8" ht="12.75">
      <c r="A217" s="173"/>
      <c r="B217" s="173"/>
      <c r="C217" s="173"/>
      <c r="D217" s="174"/>
      <c r="E217" s="184"/>
      <c r="F217" s="184"/>
      <c r="G217" s="184"/>
      <c r="H217" s="184"/>
    </row>
    <row r="218" spans="1:8" ht="12.75">
      <c r="A218" s="173"/>
      <c r="B218" s="173"/>
      <c r="C218" s="173"/>
      <c r="D218" s="174"/>
      <c r="E218" s="184"/>
      <c r="F218" s="184"/>
      <c r="G218" s="184"/>
      <c r="H218" s="184"/>
    </row>
    <row r="219" spans="1:8" ht="12.75">
      <c r="A219" s="173"/>
      <c r="B219" s="173"/>
      <c r="C219" s="173"/>
      <c r="D219" s="174"/>
      <c r="E219" s="184"/>
      <c r="F219" s="184"/>
      <c r="G219" s="184"/>
      <c r="H219" s="184"/>
    </row>
    <row r="220" spans="1:8" ht="12.75">
      <c r="A220" s="173"/>
      <c r="B220" s="173"/>
      <c r="C220" s="173"/>
      <c r="D220" s="174"/>
      <c r="E220" s="184"/>
      <c r="F220" s="184"/>
      <c r="G220" s="184"/>
      <c r="H220" s="184"/>
    </row>
    <row r="221" spans="1:8" ht="12.75">
      <c r="A221" s="173"/>
      <c r="B221" s="173"/>
      <c r="C221" s="173"/>
      <c r="D221" s="174"/>
      <c r="E221" s="184"/>
      <c r="F221" s="184"/>
      <c r="G221" s="184"/>
      <c r="H221" s="184"/>
    </row>
    <row r="222" spans="1:8" ht="12.75">
      <c r="A222" s="173"/>
      <c r="B222" s="173"/>
      <c r="C222" s="173"/>
      <c r="D222" s="174"/>
      <c r="E222" s="184"/>
      <c r="F222" s="184"/>
      <c r="G222" s="184"/>
      <c r="H222" s="184"/>
    </row>
    <row r="223" spans="1:8" ht="12.75">
      <c r="A223" s="173"/>
      <c r="B223" s="173"/>
      <c r="C223" s="173"/>
      <c r="D223" s="174"/>
      <c r="E223" s="184"/>
      <c r="F223" s="184"/>
      <c r="G223" s="184"/>
      <c r="H223" s="184"/>
    </row>
    <row r="224" spans="1:8" ht="12.75">
      <c r="A224" s="173"/>
      <c r="B224" s="173"/>
      <c r="C224" s="173"/>
      <c r="D224" s="174"/>
      <c r="E224" s="184"/>
      <c r="F224" s="184"/>
      <c r="G224" s="184"/>
      <c r="H224" s="184"/>
    </row>
    <row r="225" spans="1:8" ht="12.75">
      <c r="A225" s="173"/>
      <c r="B225" s="173"/>
      <c r="C225" s="173"/>
      <c r="D225" s="174"/>
      <c r="E225" s="184"/>
      <c r="F225" s="184"/>
      <c r="G225" s="184"/>
      <c r="H225" s="184"/>
    </row>
    <row r="226" spans="1:8" ht="12.75">
      <c r="A226" s="173"/>
      <c r="B226" s="173"/>
      <c r="C226" s="173"/>
      <c r="D226" s="174"/>
      <c r="E226" s="184"/>
      <c r="F226" s="184"/>
      <c r="G226" s="184"/>
      <c r="H226" s="184"/>
    </row>
    <row r="227" spans="1:8" ht="12.75">
      <c r="A227" s="173"/>
      <c r="B227" s="173"/>
      <c r="C227" s="173"/>
      <c r="D227" s="174"/>
      <c r="E227" s="184"/>
      <c r="F227" s="184"/>
      <c r="G227" s="184"/>
      <c r="H227" s="184"/>
    </row>
    <row r="228" spans="1:8" ht="12.75">
      <c r="A228" s="173"/>
      <c r="B228" s="173"/>
      <c r="C228" s="173"/>
      <c r="D228" s="174"/>
      <c r="E228" s="184"/>
      <c r="F228" s="184"/>
      <c r="G228" s="184"/>
      <c r="H228" s="184"/>
    </row>
    <row r="229" spans="1:8" ht="12.75">
      <c r="A229" s="173"/>
      <c r="B229" s="173"/>
      <c r="C229" s="173"/>
      <c r="D229" s="174"/>
      <c r="E229" s="184"/>
      <c r="F229" s="184"/>
      <c r="G229" s="184"/>
      <c r="H229" s="184"/>
    </row>
    <row r="230" spans="1:8" ht="12.75">
      <c r="A230" s="173"/>
      <c r="B230" s="173"/>
      <c r="C230" s="173"/>
      <c r="D230" s="174"/>
      <c r="E230" s="184"/>
      <c r="F230" s="184"/>
      <c r="G230" s="184"/>
      <c r="H230" s="184"/>
    </row>
    <row r="231" spans="1:8" ht="12.75">
      <c r="A231" s="173"/>
      <c r="B231" s="173"/>
      <c r="C231" s="173"/>
      <c r="D231" s="174"/>
      <c r="E231" s="184"/>
      <c r="F231" s="184"/>
      <c r="G231" s="184"/>
      <c r="H231" s="184"/>
    </row>
    <row r="232" spans="1:8" ht="12.75">
      <c r="A232" s="173"/>
      <c r="B232" s="173"/>
      <c r="C232" s="173"/>
      <c r="D232" s="174"/>
      <c r="E232" s="184"/>
      <c r="F232" s="184"/>
      <c r="G232" s="184"/>
      <c r="H232" s="184"/>
    </row>
    <row r="233" spans="1:8" ht="12.75">
      <c r="A233" s="173"/>
      <c r="B233" s="173"/>
      <c r="C233" s="173"/>
      <c r="D233" s="174"/>
      <c r="E233" s="184"/>
      <c r="F233" s="184"/>
      <c r="G233" s="184"/>
      <c r="H233" s="184"/>
    </row>
    <row r="234" spans="1:8" ht="12.75">
      <c r="A234" s="173"/>
      <c r="B234" s="173"/>
      <c r="C234" s="173"/>
      <c r="D234" s="174"/>
      <c r="E234" s="184"/>
      <c r="F234" s="184"/>
      <c r="G234" s="184"/>
      <c r="H234" s="184"/>
    </row>
    <row r="235" spans="1:8" ht="12.75">
      <c r="A235" s="173"/>
      <c r="B235" s="173"/>
      <c r="C235" s="173"/>
      <c r="D235" s="174"/>
      <c r="E235" s="184"/>
      <c r="F235" s="184"/>
      <c r="G235" s="184"/>
      <c r="H235" s="184"/>
    </row>
    <row r="236" spans="1:8" ht="12.75">
      <c r="A236" s="173"/>
      <c r="B236" s="173"/>
      <c r="C236" s="173"/>
      <c r="D236" s="174"/>
      <c r="E236" s="184"/>
      <c r="F236" s="184"/>
      <c r="G236" s="184"/>
      <c r="H236" s="184"/>
    </row>
    <row r="237" spans="1:8" ht="12.75">
      <c r="A237" s="173"/>
      <c r="B237" s="173"/>
      <c r="C237" s="173"/>
      <c r="D237" s="174"/>
      <c r="E237" s="184"/>
      <c r="F237" s="184"/>
      <c r="G237" s="184"/>
      <c r="H237" s="184"/>
    </row>
    <row r="238" spans="1:8" ht="12.75">
      <c r="A238" s="173"/>
      <c r="B238" s="173"/>
      <c r="C238" s="173"/>
      <c r="D238" s="174"/>
      <c r="E238" s="184"/>
      <c r="F238" s="184"/>
      <c r="G238" s="184"/>
      <c r="H238" s="184"/>
    </row>
    <row r="239" spans="1:8" ht="12.75">
      <c r="A239" s="173"/>
      <c r="B239" s="173"/>
      <c r="C239" s="173"/>
      <c r="D239" s="174"/>
      <c r="E239" s="184"/>
      <c r="F239" s="184"/>
      <c r="G239" s="184"/>
      <c r="H239" s="184"/>
    </row>
    <row r="240" spans="1:8" ht="12.75">
      <c r="A240" s="173"/>
      <c r="B240" s="173"/>
      <c r="C240" s="173"/>
      <c r="E240" s="184"/>
      <c r="F240" s="184"/>
      <c r="G240" s="184"/>
      <c r="H240" s="184"/>
    </row>
    <row r="241" spans="1:8" ht="12.75">
      <c r="A241" s="173"/>
      <c r="B241" s="173"/>
      <c r="C241" s="173"/>
      <c r="E241" s="184"/>
      <c r="F241" s="184"/>
      <c r="G241" s="184"/>
      <c r="H241" s="184"/>
    </row>
    <row r="242" spans="1:8" ht="12.75">
      <c r="A242" s="173"/>
      <c r="B242" s="173"/>
      <c r="C242" s="173"/>
      <c r="E242" s="184"/>
      <c r="F242" s="184"/>
      <c r="G242" s="184"/>
      <c r="H242" s="184"/>
    </row>
    <row r="243" spans="1:8" ht="12.75">
      <c r="A243" s="173"/>
      <c r="B243" s="173"/>
      <c r="C243" s="173"/>
      <c r="E243" s="184"/>
      <c r="F243" s="184"/>
      <c r="G243" s="184"/>
      <c r="H243" s="184"/>
    </row>
    <row r="244" spans="1:8" ht="12.75">
      <c r="A244" s="173"/>
      <c r="B244" s="173"/>
      <c r="C244" s="173"/>
      <c r="E244" s="184"/>
      <c r="F244" s="184"/>
      <c r="G244" s="184"/>
      <c r="H244" s="184"/>
    </row>
    <row r="245" spans="1:8" ht="12.75">
      <c r="A245" s="173"/>
      <c r="B245" s="173"/>
      <c r="C245" s="173"/>
      <c r="E245" s="184"/>
      <c r="F245" s="184"/>
      <c r="G245" s="184"/>
      <c r="H245" s="184"/>
    </row>
    <row r="246" spans="1:8" ht="12.75">
      <c r="A246" s="173"/>
      <c r="B246" s="173"/>
      <c r="C246" s="173"/>
      <c r="E246" s="184"/>
      <c r="F246" s="184"/>
      <c r="G246" s="184"/>
      <c r="H246" s="184"/>
    </row>
    <row r="247" spans="1:8" ht="12.75">
      <c r="A247" s="173"/>
      <c r="B247" s="173"/>
      <c r="C247" s="173"/>
      <c r="E247" s="184"/>
      <c r="F247" s="184"/>
      <c r="G247" s="184"/>
      <c r="H247" s="184"/>
    </row>
    <row r="248" spans="1:8" ht="12.75">
      <c r="A248" s="173"/>
      <c r="B248" s="173"/>
      <c r="C248" s="173"/>
      <c r="E248" s="184"/>
      <c r="F248" s="184"/>
      <c r="G248" s="184"/>
      <c r="H248" s="184"/>
    </row>
    <row r="249" spans="1:8" ht="12.75">
      <c r="A249" s="173"/>
      <c r="B249" s="173"/>
      <c r="C249" s="173"/>
      <c r="E249" s="184"/>
      <c r="F249" s="184"/>
      <c r="G249" s="184"/>
      <c r="H249" s="184"/>
    </row>
    <row r="250" spans="1:8" ht="12.75">
      <c r="A250" s="173"/>
      <c r="B250" s="173"/>
      <c r="C250" s="173"/>
      <c r="E250" s="184"/>
      <c r="F250" s="184"/>
      <c r="G250" s="184"/>
      <c r="H250" s="184"/>
    </row>
    <row r="251" spans="1:8" ht="12.75">
      <c r="A251" s="173"/>
      <c r="B251" s="173"/>
      <c r="C251" s="173"/>
      <c r="E251" s="184"/>
      <c r="F251" s="184"/>
      <c r="G251" s="184"/>
      <c r="H251" s="184"/>
    </row>
    <row r="252" spans="1:8" ht="12.75">
      <c r="A252" s="173"/>
      <c r="B252" s="173"/>
      <c r="C252" s="173"/>
      <c r="E252" s="184"/>
      <c r="F252" s="184"/>
      <c r="G252" s="184"/>
      <c r="H252" s="184"/>
    </row>
    <row r="253" spans="1:8" ht="12.75">
      <c r="A253" s="173"/>
      <c r="B253" s="173"/>
      <c r="C253" s="173"/>
      <c r="E253" s="184"/>
      <c r="F253" s="184"/>
      <c r="G253" s="184"/>
      <c r="H253" s="184"/>
    </row>
    <row r="254" spans="1:8" ht="12.75">
      <c r="A254" s="173"/>
      <c r="B254" s="173"/>
      <c r="C254" s="173"/>
      <c r="E254" s="184"/>
      <c r="F254" s="184"/>
      <c r="G254" s="184"/>
      <c r="H254" s="184"/>
    </row>
    <row r="255" spans="1:8" ht="12.75">
      <c r="A255" s="173"/>
      <c r="B255" s="173"/>
      <c r="C255" s="173"/>
      <c r="E255" s="184"/>
      <c r="F255" s="184"/>
      <c r="G255" s="184"/>
      <c r="H255" s="184"/>
    </row>
    <row r="256" spans="1:8" ht="12.75">
      <c r="A256" s="173"/>
      <c r="B256" s="173"/>
      <c r="C256" s="173"/>
      <c r="E256" s="184"/>
      <c r="F256" s="184"/>
      <c r="G256" s="184"/>
      <c r="H256" s="184"/>
    </row>
    <row r="257" spans="1:8" ht="12.75">
      <c r="A257" s="173"/>
      <c r="B257" s="173"/>
      <c r="C257" s="173"/>
      <c r="E257" s="184"/>
      <c r="F257" s="184"/>
      <c r="G257" s="184"/>
      <c r="H257" s="184"/>
    </row>
    <row r="258" spans="1:8" ht="12.75">
      <c r="A258" s="173"/>
      <c r="B258" s="173"/>
      <c r="C258" s="173"/>
      <c r="E258" s="184"/>
      <c r="F258" s="184"/>
      <c r="G258" s="184"/>
      <c r="H258" s="184"/>
    </row>
    <row r="259" spans="1:8" ht="12.75">
      <c r="A259" s="173"/>
      <c r="B259" s="173"/>
      <c r="C259" s="173"/>
      <c r="E259" s="184"/>
      <c r="F259" s="184"/>
      <c r="G259" s="184"/>
      <c r="H259" s="184"/>
    </row>
    <row r="260" spans="1:8" ht="12.75">
      <c r="A260" s="173"/>
      <c r="B260" s="173"/>
      <c r="C260" s="173"/>
      <c r="E260" s="184"/>
      <c r="F260" s="184"/>
      <c r="G260" s="184"/>
      <c r="H260" s="184"/>
    </row>
    <row r="261" spans="1:8" ht="12.75">
      <c r="A261" s="173"/>
      <c r="B261" s="173"/>
      <c r="C261" s="173"/>
      <c r="E261" s="184"/>
      <c r="F261" s="184"/>
      <c r="G261" s="184"/>
      <c r="H261" s="184"/>
    </row>
    <row r="262" spans="1:8" ht="12.75">
      <c r="A262" s="173"/>
      <c r="B262" s="173"/>
      <c r="C262" s="173"/>
      <c r="E262" s="184"/>
      <c r="F262" s="184"/>
      <c r="G262" s="184"/>
      <c r="H262" s="184"/>
    </row>
    <row r="263" spans="1:8" ht="12.75">
      <c r="A263" s="173"/>
      <c r="B263" s="173"/>
      <c r="C263" s="173"/>
      <c r="E263" s="184"/>
      <c r="F263" s="184"/>
      <c r="G263" s="184"/>
      <c r="H263" s="184"/>
    </row>
    <row r="264" spans="1:8" ht="12.75">
      <c r="A264" s="173"/>
      <c r="B264" s="173"/>
      <c r="C264" s="173"/>
      <c r="E264" s="184"/>
      <c r="F264" s="184"/>
      <c r="G264" s="184"/>
      <c r="H264" s="184"/>
    </row>
    <row r="265" spans="1:8" ht="12.75">
      <c r="A265" s="173"/>
      <c r="B265" s="173"/>
      <c r="C265" s="173"/>
      <c r="E265" s="184"/>
      <c r="F265" s="184"/>
      <c r="G265" s="184"/>
      <c r="H265" s="184"/>
    </row>
    <row r="266" spans="1:8" ht="12.75">
      <c r="A266" s="173"/>
      <c r="B266" s="173"/>
      <c r="C266" s="173"/>
      <c r="E266" s="184"/>
      <c r="F266" s="184"/>
      <c r="G266" s="184"/>
      <c r="H266" s="184"/>
    </row>
    <row r="267" spans="1:8" ht="12.75">
      <c r="A267" s="173"/>
      <c r="B267" s="173"/>
      <c r="C267" s="173"/>
      <c r="E267" s="184"/>
      <c r="F267" s="184"/>
      <c r="G267" s="184"/>
      <c r="H267" s="184"/>
    </row>
    <row r="268" spans="1:8" ht="12.75">
      <c r="A268" s="173"/>
      <c r="B268" s="173"/>
      <c r="C268" s="173"/>
      <c r="E268" s="184"/>
      <c r="F268" s="184"/>
      <c r="G268" s="184"/>
      <c r="H268" s="184"/>
    </row>
    <row r="269" spans="1:8" ht="12.75">
      <c r="A269" s="173"/>
      <c r="B269" s="173"/>
      <c r="C269" s="173"/>
      <c r="E269" s="184"/>
      <c r="F269" s="184"/>
      <c r="G269" s="184"/>
      <c r="H269" s="184"/>
    </row>
    <row r="270" spans="1:8" ht="12.75">
      <c r="A270" s="173"/>
      <c r="B270" s="173"/>
      <c r="C270" s="173"/>
      <c r="E270" s="184"/>
      <c r="F270" s="184"/>
      <c r="G270" s="184"/>
      <c r="H270" s="184"/>
    </row>
    <row r="271" spans="1:8" ht="12.75">
      <c r="A271" s="173"/>
      <c r="B271" s="173"/>
      <c r="C271" s="173"/>
      <c r="E271" s="184"/>
      <c r="F271" s="184"/>
      <c r="G271" s="184"/>
      <c r="H271" s="184"/>
    </row>
    <row r="272" spans="1:8" ht="12.75">
      <c r="A272" s="173"/>
      <c r="B272" s="173"/>
      <c r="C272" s="173"/>
      <c r="E272" s="184"/>
      <c r="F272" s="184"/>
      <c r="G272" s="184"/>
      <c r="H272" s="184"/>
    </row>
    <row r="273" spans="1:8" ht="12.75">
      <c r="A273" s="173"/>
      <c r="B273" s="173"/>
      <c r="C273" s="173"/>
      <c r="E273" s="184"/>
      <c r="F273" s="184"/>
      <c r="G273" s="184"/>
      <c r="H273" s="184"/>
    </row>
    <row r="274" spans="1:8" ht="12.75">
      <c r="A274" s="173"/>
      <c r="B274" s="173"/>
      <c r="C274" s="173"/>
      <c r="E274" s="184"/>
      <c r="F274" s="184"/>
      <c r="G274" s="184"/>
      <c r="H274" s="184"/>
    </row>
    <row r="275" spans="1:8" ht="12.75">
      <c r="A275" s="173"/>
      <c r="B275" s="173"/>
      <c r="C275" s="173"/>
      <c r="E275" s="184"/>
      <c r="F275" s="184"/>
      <c r="G275" s="184"/>
      <c r="H275" s="184"/>
    </row>
    <row r="276" spans="1:8" ht="12.75">
      <c r="A276" s="173"/>
      <c r="B276" s="173"/>
      <c r="C276" s="173"/>
      <c r="E276" s="184"/>
      <c r="F276" s="184"/>
      <c r="G276" s="184"/>
      <c r="H276" s="184"/>
    </row>
    <row r="277" spans="1:8" ht="12.75">
      <c r="A277" s="173"/>
      <c r="B277" s="173"/>
      <c r="C277" s="173"/>
      <c r="E277" s="184"/>
      <c r="F277" s="184"/>
      <c r="G277" s="184"/>
      <c r="H277" s="184"/>
    </row>
    <row r="278" spans="1:8" ht="12.75">
      <c r="A278" s="173"/>
      <c r="B278" s="173"/>
      <c r="C278" s="173"/>
      <c r="E278" s="184"/>
      <c r="F278" s="184"/>
      <c r="G278" s="184"/>
      <c r="H278" s="184"/>
    </row>
    <row r="279" spans="5:8" ht="12.75">
      <c r="E279" s="184"/>
      <c r="F279" s="184"/>
      <c r="G279" s="184"/>
      <c r="H279" s="184"/>
    </row>
    <row r="280" spans="5:8" ht="12.75">
      <c r="E280" s="184"/>
      <c r="F280" s="184"/>
      <c r="G280" s="184"/>
      <c r="H280" s="184"/>
    </row>
    <row r="281" spans="5:8" ht="12.75">
      <c r="E281" s="184"/>
      <c r="F281" s="184"/>
      <c r="G281" s="184"/>
      <c r="H281" s="184"/>
    </row>
    <row r="282" spans="5:8" ht="12.75">
      <c r="E282" s="184"/>
      <c r="F282" s="184"/>
      <c r="G282" s="184"/>
      <c r="H282" s="184"/>
    </row>
    <row r="283" spans="5:8" ht="12.75">
      <c r="E283" s="184"/>
      <c r="F283" s="184"/>
      <c r="G283" s="184"/>
      <c r="H283" s="184"/>
    </row>
    <row r="284" spans="5:8" ht="12.75">
      <c r="E284" s="184"/>
      <c r="F284" s="184"/>
      <c r="G284" s="184"/>
      <c r="H284" s="184"/>
    </row>
    <row r="285" spans="5:8" ht="12.75">
      <c r="E285" s="184"/>
      <c r="F285" s="184"/>
      <c r="G285" s="184"/>
      <c r="H285" s="184"/>
    </row>
    <row r="286" spans="5:8" ht="12.75">
      <c r="E286" s="184"/>
      <c r="F286" s="184"/>
      <c r="G286" s="184"/>
      <c r="H286" s="184"/>
    </row>
    <row r="287" spans="5:8" ht="12.75">
      <c r="E287" s="184"/>
      <c r="F287" s="184"/>
      <c r="G287" s="184"/>
      <c r="H287" s="184"/>
    </row>
    <row r="288" spans="5:8" ht="12.75">
      <c r="E288" s="184"/>
      <c r="F288" s="184"/>
      <c r="G288" s="184"/>
      <c r="H288" s="184"/>
    </row>
    <row r="289" spans="5:8" ht="12.75">
      <c r="E289" s="184"/>
      <c r="F289" s="184"/>
      <c r="G289" s="184"/>
      <c r="H289" s="184"/>
    </row>
    <row r="290" spans="5:8" ht="12.75">
      <c r="E290" s="184"/>
      <c r="F290" s="184"/>
      <c r="G290" s="184"/>
      <c r="H290" s="184"/>
    </row>
    <row r="291" spans="5:8" ht="12.75">
      <c r="E291" s="184"/>
      <c r="F291" s="184"/>
      <c r="G291" s="184"/>
      <c r="H291" s="184"/>
    </row>
    <row r="292" spans="5:8" ht="12.75">
      <c r="E292" s="184"/>
      <c r="F292" s="184"/>
      <c r="G292" s="184"/>
      <c r="H292" s="184"/>
    </row>
    <row r="293" spans="5:8" ht="12.75">
      <c r="E293" s="184"/>
      <c r="F293" s="184"/>
      <c r="G293" s="184"/>
      <c r="H293" s="184"/>
    </row>
    <row r="294" spans="5:8" ht="12.75">
      <c r="E294" s="184"/>
      <c r="F294" s="184"/>
      <c r="G294" s="184"/>
      <c r="H294" s="184"/>
    </row>
    <row r="295" spans="5:8" ht="12.75">
      <c r="E295" s="184"/>
      <c r="F295" s="184"/>
      <c r="G295" s="184"/>
      <c r="H295" s="184"/>
    </row>
    <row r="296" spans="5:8" ht="12.75">
      <c r="E296" s="184"/>
      <c r="F296" s="184"/>
      <c r="G296" s="184"/>
      <c r="H296" s="184"/>
    </row>
    <row r="297" spans="5:8" ht="12.75">
      <c r="E297" s="184"/>
      <c r="F297" s="184"/>
      <c r="G297" s="184"/>
      <c r="H297" s="184"/>
    </row>
    <row r="298" spans="5:8" ht="12.75">
      <c r="E298" s="184"/>
      <c r="F298" s="184"/>
      <c r="G298" s="184"/>
      <c r="H298" s="184"/>
    </row>
    <row r="299" spans="5:8" ht="12.75">
      <c r="E299" s="184"/>
      <c r="F299" s="184"/>
      <c r="G299" s="184"/>
      <c r="H299" s="184"/>
    </row>
    <row r="300" spans="5:8" ht="12.75">
      <c r="E300" s="184"/>
      <c r="F300" s="184"/>
      <c r="G300" s="184"/>
      <c r="H300" s="184"/>
    </row>
    <row r="301" spans="5:8" ht="12.75">
      <c r="E301" s="184"/>
      <c r="F301" s="184"/>
      <c r="G301" s="184"/>
      <c r="H301" s="184"/>
    </row>
    <row r="302" spans="5:8" ht="12.75">
      <c r="E302" s="184"/>
      <c r="F302" s="184"/>
      <c r="G302" s="184"/>
      <c r="H302" s="184"/>
    </row>
    <row r="303" spans="5:8" ht="12.75">
      <c r="E303" s="184"/>
      <c r="F303" s="184"/>
      <c r="G303" s="184"/>
      <c r="H303" s="184"/>
    </row>
    <row r="304" spans="5:8" ht="12.75">
      <c r="E304" s="184"/>
      <c r="F304" s="184"/>
      <c r="G304" s="184"/>
      <c r="H304" s="184"/>
    </row>
    <row r="305" spans="5:8" ht="12.75">
      <c r="E305" s="184"/>
      <c r="F305" s="184"/>
      <c r="G305" s="184"/>
      <c r="H305" s="184"/>
    </row>
    <row r="306" spans="5:8" ht="12.75">
      <c r="E306" s="184"/>
      <c r="F306" s="184"/>
      <c r="G306" s="184"/>
      <c r="H306" s="184"/>
    </row>
    <row r="307" spans="5:8" ht="12.75">
      <c r="E307" s="184"/>
      <c r="F307" s="184"/>
      <c r="G307" s="184"/>
      <c r="H307" s="184"/>
    </row>
    <row r="308" spans="5:8" ht="12.75">
      <c r="E308" s="184"/>
      <c r="F308" s="184"/>
      <c r="G308" s="184"/>
      <c r="H308" s="184"/>
    </row>
    <row r="309" spans="5:8" ht="12.75">
      <c r="E309" s="184"/>
      <c r="F309" s="184"/>
      <c r="G309" s="184"/>
      <c r="H309" s="184"/>
    </row>
    <row r="310" spans="5:8" ht="12.75">
      <c r="E310" s="184"/>
      <c r="F310" s="184"/>
      <c r="G310" s="184"/>
      <c r="H310" s="184"/>
    </row>
    <row r="311" spans="5:8" ht="12.75">
      <c r="E311" s="184"/>
      <c r="F311" s="184"/>
      <c r="G311" s="184"/>
      <c r="H311" s="184"/>
    </row>
    <row r="312" spans="5:8" ht="12.75">
      <c r="E312" s="184"/>
      <c r="F312" s="184"/>
      <c r="G312" s="184"/>
      <c r="H312" s="184"/>
    </row>
    <row r="313" spans="5:8" ht="12.75">
      <c r="E313" s="184"/>
      <c r="F313" s="184"/>
      <c r="G313" s="184"/>
      <c r="H313" s="184"/>
    </row>
    <row r="314" spans="5:8" ht="12.75">
      <c r="E314" s="184"/>
      <c r="F314" s="184"/>
      <c r="G314" s="184"/>
      <c r="H314" s="184"/>
    </row>
    <row r="315" spans="5:8" ht="12.75">
      <c r="E315" s="184"/>
      <c r="F315" s="184"/>
      <c r="G315" s="184"/>
      <c r="H315" s="184"/>
    </row>
    <row r="316" spans="5:8" ht="12.75">
      <c r="E316" s="184"/>
      <c r="F316" s="184"/>
      <c r="G316" s="184"/>
      <c r="H316" s="184"/>
    </row>
    <row r="317" spans="5:8" ht="12.75">
      <c r="E317" s="184"/>
      <c r="F317" s="184"/>
      <c r="G317" s="184"/>
      <c r="H317" s="184"/>
    </row>
    <row r="318" spans="5:8" ht="12.75">
      <c r="E318" s="184"/>
      <c r="F318" s="184"/>
      <c r="G318" s="184"/>
      <c r="H318" s="184"/>
    </row>
    <row r="319" spans="5:8" ht="12.75">
      <c r="E319" s="184"/>
      <c r="F319" s="184"/>
      <c r="G319" s="184"/>
      <c r="H319" s="184"/>
    </row>
    <row r="320" spans="5:8" ht="12.75">
      <c r="E320" s="184"/>
      <c r="F320" s="184"/>
      <c r="G320" s="184"/>
      <c r="H320" s="184"/>
    </row>
    <row r="321" spans="5:8" ht="12.75">
      <c r="E321" s="184"/>
      <c r="F321" s="184"/>
      <c r="G321" s="184"/>
      <c r="H321" s="184"/>
    </row>
    <row r="322" spans="5:8" ht="12.75">
      <c r="E322" s="184"/>
      <c r="F322" s="184"/>
      <c r="G322" s="184"/>
      <c r="H322" s="184"/>
    </row>
    <row r="323" spans="5:8" ht="12.75">
      <c r="E323" s="184"/>
      <c r="F323" s="184"/>
      <c r="G323" s="184"/>
      <c r="H323" s="184"/>
    </row>
    <row r="324" spans="5:8" ht="12.75">
      <c r="E324" s="184"/>
      <c r="F324" s="184"/>
      <c r="G324" s="184"/>
      <c r="H324" s="184"/>
    </row>
    <row r="325" spans="5:8" ht="12.75">
      <c r="E325" s="184"/>
      <c r="F325" s="184"/>
      <c r="G325" s="184"/>
      <c r="H325" s="184"/>
    </row>
    <row r="326" spans="5:8" ht="12.75">
      <c r="E326" s="184"/>
      <c r="F326" s="184"/>
      <c r="G326" s="184"/>
      <c r="H326" s="184"/>
    </row>
    <row r="327" spans="5:8" ht="12.75">
      <c r="E327" s="184"/>
      <c r="F327" s="184"/>
      <c r="G327" s="184"/>
      <c r="H327" s="184"/>
    </row>
    <row r="328" spans="5:8" ht="12.75">
      <c r="E328" s="184"/>
      <c r="F328" s="184"/>
      <c r="G328" s="184"/>
      <c r="H328" s="184"/>
    </row>
    <row r="329" spans="5:8" ht="12.75">
      <c r="E329" s="184"/>
      <c r="F329" s="184"/>
      <c r="G329" s="184"/>
      <c r="H329" s="184"/>
    </row>
    <row r="330" spans="5:8" ht="12.75">
      <c r="E330" s="184"/>
      <c r="F330" s="184"/>
      <c r="G330" s="184"/>
      <c r="H330" s="184"/>
    </row>
    <row r="331" spans="5:8" ht="12.75">
      <c r="E331" s="184"/>
      <c r="F331" s="184"/>
      <c r="G331" s="184"/>
      <c r="H331" s="184"/>
    </row>
    <row r="332" spans="5:8" ht="12.75">
      <c r="E332" s="184"/>
      <c r="F332" s="184"/>
      <c r="G332" s="184"/>
      <c r="H332" s="184"/>
    </row>
    <row r="333" spans="5:8" ht="12.75">
      <c r="E333" s="184"/>
      <c r="F333" s="184"/>
      <c r="G333" s="184"/>
      <c r="H333" s="184"/>
    </row>
    <row r="334" spans="5:8" ht="12.75">
      <c r="E334" s="184"/>
      <c r="F334" s="184"/>
      <c r="G334" s="184"/>
      <c r="H334" s="184"/>
    </row>
    <row r="335" spans="5:8" ht="12.75">
      <c r="E335" s="184"/>
      <c r="F335" s="184"/>
      <c r="G335" s="184"/>
      <c r="H335" s="184"/>
    </row>
    <row r="336" spans="5:8" ht="12.75">
      <c r="E336" s="184"/>
      <c r="F336" s="184"/>
      <c r="G336" s="184"/>
      <c r="H336" s="184"/>
    </row>
    <row r="337" spans="5:8" ht="12.75">
      <c r="E337" s="184"/>
      <c r="F337" s="184"/>
      <c r="G337" s="184"/>
      <c r="H337" s="184"/>
    </row>
    <row r="338" spans="5:8" ht="12.75">
      <c r="E338" s="184"/>
      <c r="F338" s="184"/>
      <c r="G338" s="184"/>
      <c r="H338" s="184"/>
    </row>
    <row r="339" spans="5:8" ht="12.75">
      <c r="E339" s="184"/>
      <c r="F339" s="184"/>
      <c r="G339" s="184"/>
      <c r="H339" s="184"/>
    </row>
    <row r="340" spans="5:8" ht="12.75">
      <c r="E340" s="184"/>
      <c r="F340" s="184"/>
      <c r="G340" s="184"/>
      <c r="H340" s="184"/>
    </row>
    <row r="341" spans="5:8" ht="12.75">
      <c r="E341" s="184"/>
      <c r="F341" s="184"/>
      <c r="G341" s="184"/>
      <c r="H341" s="184"/>
    </row>
    <row r="342" spans="5:8" ht="12.75">
      <c r="E342" s="184"/>
      <c r="F342" s="184"/>
      <c r="G342" s="184"/>
      <c r="H342" s="184"/>
    </row>
    <row r="343" spans="5:8" ht="12.75">
      <c r="E343" s="184"/>
      <c r="F343" s="184"/>
      <c r="G343" s="184"/>
      <c r="H343" s="184"/>
    </row>
    <row r="344" spans="5:8" ht="12.75">
      <c r="E344" s="184"/>
      <c r="F344" s="184"/>
      <c r="G344" s="184"/>
      <c r="H344" s="184"/>
    </row>
    <row r="345" spans="5:8" ht="12.75">
      <c r="E345" s="184"/>
      <c r="F345" s="184"/>
      <c r="G345" s="184"/>
      <c r="H345" s="184"/>
    </row>
    <row r="346" spans="5:8" ht="12.75">
      <c r="E346" s="184"/>
      <c r="F346" s="184"/>
      <c r="G346" s="184"/>
      <c r="H346" s="184"/>
    </row>
    <row r="347" spans="5:8" ht="12.75">
      <c r="E347" s="184"/>
      <c r="F347" s="184"/>
      <c r="G347" s="184"/>
      <c r="H347" s="184"/>
    </row>
    <row r="348" spans="5:8" ht="12.75">
      <c r="E348" s="184"/>
      <c r="F348" s="184"/>
      <c r="G348" s="184"/>
      <c r="H348" s="184"/>
    </row>
    <row r="349" spans="5:8" ht="12.75">
      <c r="E349" s="184"/>
      <c r="F349" s="184"/>
      <c r="G349" s="184"/>
      <c r="H349" s="184"/>
    </row>
    <row r="350" spans="5:8" ht="12.75">
      <c r="E350" s="184"/>
      <c r="F350" s="184"/>
      <c r="G350" s="184"/>
      <c r="H350" s="184"/>
    </row>
    <row r="351" spans="5:8" ht="12.75">
      <c r="E351" s="184"/>
      <c r="F351" s="184"/>
      <c r="G351" s="184"/>
      <c r="H351" s="184"/>
    </row>
    <row r="352" spans="5:8" ht="12.75">
      <c r="E352" s="184"/>
      <c r="F352" s="184"/>
      <c r="G352" s="184"/>
      <c r="H352" s="184"/>
    </row>
    <row r="353" spans="5:8" ht="12.75">
      <c r="E353" s="184"/>
      <c r="F353" s="184"/>
      <c r="G353" s="184"/>
      <c r="H353" s="184"/>
    </row>
    <row r="354" spans="5:8" ht="12.75">
      <c r="E354" s="184"/>
      <c r="F354" s="184"/>
      <c r="G354" s="184"/>
      <c r="H354" s="184"/>
    </row>
    <row r="355" spans="5:8" ht="12.75">
      <c r="E355" s="184"/>
      <c r="F355" s="184"/>
      <c r="G355" s="184"/>
      <c r="H355" s="184"/>
    </row>
    <row r="356" spans="5:8" ht="12.75">
      <c r="E356" s="184"/>
      <c r="F356" s="184"/>
      <c r="G356" s="184"/>
      <c r="H356" s="184"/>
    </row>
    <row r="357" spans="5:8" ht="12.75">
      <c r="E357" s="184"/>
      <c r="F357" s="184"/>
      <c r="G357" s="184"/>
      <c r="H357" s="184"/>
    </row>
    <row r="358" spans="5:8" ht="12.75">
      <c r="E358" s="184"/>
      <c r="F358" s="184"/>
      <c r="G358" s="184"/>
      <c r="H358" s="184"/>
    </row>
    <row r="359" spans="5:8" ht="12.75">
      <c r="E359" s="184"/>
      <c r="F359" s="184"/>
      <c r="G359" s="184"/>
      <c r="H359" s="184"/>
    </row>
    <row r="360" spans="5:8" ht="12.75">
      <c r="E360" s="184"/>
      <c r="F360" s="184"/>
      <c r="G360" s="184"/>
      <c r="H360" s="184"/>
    </row>
    <row r="361" spans="5:8" ht="12.75">
      <c r="E361" s="184"/>
      <c r="F361" s="184"/>
      <c r="G361" s="184"/>
      <c r="H361" s="184"/>
    </row>
    <row r="362" spans="5:8" ht="12.75">
      <c r="E362" s="184"/>
      <c r="F362" s="184"/>
      <c r="G362" s="184"/>
      <c r="H362" s="184"/>
    </row>
    <row r="363" spans="5:8" ht="12.75">
      <c r="E363" s="184"/>
      <c r="F363" s="184"/>
      <c r="G363" s="184"/>
      <c r="H363" s="184"/>
    </row>
    <row r="364" spans="5:8" ht="12.75">
      <c r="E364" s="184"/>
      <c r="F364" s="184"/>
      <c r="G364" s="184"/>
      <c r="H364" s="184"/>
    </row>
    <row r="365" spans="5:8" ht="12.75">
      <c r="E365" s="184"/>
      <c r="F365" s="184"/>
      <c r="G365" s="184"/>
      <c r="H365" s="184"/>
    </row>
    <row r="366" spans="5:8" ht="12.75">
      <c r="E366" s="184"/>
      <c r="F366" s="184"/>
      <c r="G366" s="184"/>
      <c r="H366" s="184"/>
    </row>
    <row r="367" spans="5:8" ht="12.75">
      <c r="E367" s="184"/>
      <c r="F367" s="184"/>
      <c r="G367" s="184"/>
      <c r="H367" s="184"/>
    </row>
    <row r="368" spans="5:8" ht="12.75">
      <c r="E368" s="184"/>
      <c r="F368" s="184"/>
      <c r="G368" s="184"/>
      <c r="H368" s="184"/>
    </row>
    <row r="369" spans="5:8" ht="12.75">
      <c r="E369" s="184"/>
      <c r="F369" s="184"/>
      <c r="G369" s="184"/>
      <c r="H369" s="184"/>
    </row>
    <row r="370" spans="5:8" ht="12.75">
      <c r="E370" s="184"/>
      <c r="F370" s="184"/>
      <c r="G370" s="184"/>
      <c r="H370" s="184"/>
    </row>
    <row r="371" spans="5:8" ht="12.75">
      <c r="E371" s="184"/>
      <c r="F371" s="184"/>
      <c r="G371" s="184"/>
      <c r="H371" s="184"/>
    </row>
    <row r="372" spans="5:8" ht="12.75">
      <c r="E372" s="184"/>
      <c r="F372" s="184"/>
      <c r="G372" s="184"/>
      <c r="H372" s="184"/>
    </row>
    <row r="373" spans="5:8" ht="12.75">
      <c r="E373" s="184"/>
      <c r="F373" s="184"/>
      <c r="G373" s="184"/>
      <c r="H373" s="184"/>
    </row>
    <row r="374" spans="5:8" ht="12.75">
      <c r="E374" s="184"/>
      <c r="F374" s="184"/>
      <c r="G374" s="184"/>
      <c r="H374" s="184"/>
    </row>
    <row r="375" spans="5:8" ht="12.75">
      <c r="E375" s="184"/>
      <c r="F375" s="184"/>
      <c r="G375" s="184"/>
      <c r="H375" s="184"/>
    </row>
    <row r="376" spans="5:8" ht="12.75">
      <c r="E376" s="184"/>
      <c r="F376" s="184"/>
      <c r="G376" s="184"/>
      <c r="H376" s="184"/>
    </row>
    <row r="377" spans="5:8" ht="12.75">
      <c r="E377" s="184"/>
      <c r="F377" s="184"/>
      <c r="G377" s="184"/>
      <c r="H377" s="184"/>
    </row>
    <row r="378" spans="5:8" ht="12.75">
      <c r="E378" s="184"/>
      <c r="F378" s="184"/>
      <c r="G378" s="184"/>
      <c r="H378" s="184"/>
    </row>
    <row r="379" spans="5:8" ht="12.75">
      <c r="E379" s="184"/>
      <c r="F379" s="184"/>
      <c r="G379" s="184"/>
      <c r="H379" s="184"/>
    </row>
    <row r="380" spans="5:8" ht="12.75">
      <c r="E380" s="184"/>
      <c r="F380" s="184"/>
      <c r="G380" s="184"/>
      <c r="H380" s="184"/>
    </row>
    <row r="381" spans="5:8" ht="12.75">
      <c r="E381" s="184"/>
      <c r="F381" s="184"/>
      <c r="G381" s="184"/>
      <c r="H381" s="184"/>
    </row>
    <row r="382" spans="5:8" ht="12.75">
      <c r="E382" s="184"/>
      <c r="F382" s="184"/>
      <c r="G382" s="184"/>
      <c r="H382" s="184"/>
    </row>
    <row r="383" spans="5:8" ht="12.75">
      <c r="E383" s="184"/>
      <c r="F383" s="184"/>
      <c r="G383" s="184"/>
      <c r="H383" s="184"/>
    </row>
    <row r="384" spans="5:8" ht="12.75">
      <c r="E384" s="184"/>
      <c r="F384" s="184"/>
      <c r="G384" s="184"/>
      <c r="H384" s="184"/>
    </row>
    <row r="385" spans="5:8" ht="12.75">
      <c r="E385" s="184"/>
      <c r="F385" s="184"/>
      <c r="G385" s="184"/>
      <c r="H385" s="184"/>
    </row>
    <row r="386" spans="5:8" ht="12.75">
      <c r="E386" s="184"/>
      <c r="F386" s="184"/>
      <c r="G386" s="184"/>
      <c r="H386" s="184"/>
    </row>
    <row r="387" spans="5:8" ht="12.75">
      <c r="E387" s="184"/>
      <c r="F387" s="184"/>
      <c r="G387" s="184"/>
      <c r="H387" s="184"/>
    </row>
    <row r="388" spans="5:8" ht="12.75">
      <c r="E388" s="184"/>
      <c r="F388" s="184"/>
      <c r="G388" s="184"/>
      <c r="H388" s="184"/>
    </row>
    <row r="389" spans="5:8" ht="12.75">
      <c r="E389" s="184"/>
      <c r="F389" s="184"/>
      <c r="G389" s="184"/>
      <c r="H389" s="184"/>
    </row>
    <row r="390" spans="5:8" ht="12.75">
      <c r="E390" s="184"/>
      <c r="F390" s="184"/>
      <c r="G390" s="184"/>
      <c r="H390" s="184"/>
    </row>
    <row r="391" spans="5:8" ht="12.75">
      <c r="E391" s="184"/>
      <c r="F391" s="184"/>
      <c r="G391" s="184"/>
      <c r="H391" s="184"/>
    </row>
    <row r="392" spans="5:8" ht="12.75">
      <c r="E392" s="184"/>
      <c r="F392" s="184"/>
      <c r="G392" s="184"/>
      <c r="H392" s="184"/>
    </row>
    <row r="393" spans="5:8" ht="12.75">
      <c r="E393" s="184"/>
      <c r="F393" s="184"/>
      <c r="G393" s="184"/>
      <c r="H393" s="184"/>
    </row>
    <row r="394" spans="5:8" ht="12.75">
      <c r="E394" s="184"/>
      <c r="F394" s="184"/>
      <c r="G394" s="184"/>
      <c r="H394" s="184"/>
    </row>
    <row r="395" spans="5:8" ht="12.75">
      <c r="E395" s="184"/>
      <c r="F395" s="184"/>
      <c r="G395" s="184"/>
      <c r="H395" s="184"/>
    </row>
    <row r="396" spans="5:8" ht="12.75">
      <c r="E396" s="184"/>
      <c r="F396" s="184"/>
      <c r="G396" s="184"/>
      <c r="H396" s="184"/>
    </row>
    <row r="397" spans="5:8" ht="12.75">
      <c r="E397" s="184"/>
      <c r="F397" s="184"/>
      <c r="G397" s="184"/>
      <c r="H397" s="184"/>
    </row>
    <row r="398" spans="5:8" ht="12.75">
      <c r="E398" s="184"/>
      <c r="F398" s="184"/>
      <c r="G398" s="184"/>
      <c r="H398" s="184"/>
    </row>
    <row r="399" spans="5:8" ht="12.75">
      <c r="E399" s="184"/>
      <c r="F399" s="184"/>
      <c r="G399" s="184"/>
      <c r="H399" s="184"/>
    </row>
    <row r="400" spans="5:8" ht="12.75">
      <c r="E400" s="184"/>
      <c r="F400" s="184"/>
      <c r="G400" s="184"/>
      <c r="H400" s="184"/>
    </row>
    <row r="401" spans="5:8" ht="12.75">
      <c r="E401" s="184"/>
      <c r="F401" s="184"/>
      <c r="G401" s="184"/>
      <c r="H401" s="184"/>
    </row>
    <row r="402" spans="5:8" ht="12.75">
      <c r="E402" s="184"/>
      <c r="F402" s="184"/>
      <c r="G402" s="184"/>
      <c r="H402" s="184"/>
    </row>
    <row r="403" spans="5:8" ht="12.75">
      <c r="E403" s="184"/>
      <c r="F403" s="184"/>
      <c r="G403" s="184"/>
      <c r="H403" s="184"/>
    </row>
    <row r="404" spans="5:8" ht="12.75">
      <c r="E404" s="184"/>
      <c r="F404" s="184"/>
      <c r="G404" s="184"/>
      <c r="H404" s="184"/>
    </row>
    <row r="405" spans="5:8" ht="12.75">
      <c r="E405" s="184"/>
      <c r="F405" s="184"/>
      <c r="G405" s="184"/>
      <c r="H405" s="184"/>
    </row>
    <row r="406" spans="5:8" ht="12.75">
      <c r="E406" s="184"/>
      <c r="F406" s="184"/>
      <c r="G406" s="184"/>
      <c r="H406" s="184"/>
    </row>
    <row r="407" spans="5:8" ht="12.75">
      <c r="E407" s="184"/>
      <c r="F407" s="184"/>
      <c r="G407" s="184"/>
      <c r="H407" s="184"/>
    </row>
    <row r="408" spans="5:8" ht="12.75">
      <c r="E408" s="184"/>
      <c r="F408" s="184"/>
      <c r="G408" s="184"/>
      <c r="H408" s="184"/>
    </row>
    <row r="409" spans="5:8" ht="12.75">
      <c r="E409" s="184"/>
      <c r="F409" s="184"/>
      <c r="G409" s="184"/>
      <c r="H409" s="184"/>
    </row>
    <row r="410" spans="5:8" ht="12.75">
      <c r="E410" s="184"/>
      <c r="F410" s="184"/>
      <c r="G410" s="184"/>
      <c r="H410" s="184"/>
    </row>
    <row r="411" spans="5:8" ht="12.75">
      <c r="E411" s="184"/>
      <c r="F411" s="184"/>
      <c r="G411" s="184"/>
      <c r="H411" s="184"/>
    </row>
    <row r="412" spans="5:8" ht="12.75">
      <c r="E412" s="184"/>
      <c r="F412" s="184"/>
      <c r="G412" s="184"/>
      <c r="H412" s="184"/>
    </row>
    <row r="413" spans="5:8" ht="12.75">
      <c r="E413" s="184"/>
      <c r="F413" s="184"/>
      <c r="G413" s="184"/>
      <c r="H413" s="184"/>
    </row>
    <row r="414" spans="5:8" ht="12.75">
      <c r="E414" s="184"/>
      <c r="F414" s="184"/>
      <c r="G414" s="184"/>
      <c r="H414" s="184"/>
    </row>
    <row r="415" spans="5:8" ht="12.75">
      <c r="E415" s="184"/>
      <c r="F415" s="184"/>
      <c r="G415" s="184"/>
      <c r="H415" s="184"/>
    </row>
    <row r="416" spans="5:8" ht="12.75">
      <c r="E416" s="184"/>
      <c r="F416" s="184"/>
      <c r="G416" s="184"/>
      <c r="H416" s="184"/>
    </row>
    <row r="417" spans="5:8" ht="12.75">
      <c r="E417" s="184"/>
      <c r="F417" s="184"/>
      <c r="G417" s="184"/>
      <c r="H417" s="184"/>
    </row>
    <row r="418" spans="5:8" ht="12.75">
      <c r="E418" s="184"/>
      <c r="F418" s="184"/>
      <c r="G418" s="184"/>
      <c r="H418" s="184"/>
    </row>
    <row r="419" spans="5:8" ht="12.75">
      <c r="E419" s="184"/>
      <c r="F419" s="184"/>
      <c r="G419" s="184"/>
      <c r="H419" s="184"/>
    </row>
    <row r="420" spans="5:8" ht="12.75">
      <c r="E420" s="184"/>
      <c r="F420" s="184"/>
      <c r="G420" s="184"/>
      <c r="H420" s="184"/>
    </row>
    <row r="421" spans="5:8" ht="12.75">
      <c r="E421" s="184"/>
      <c r="F421" s="184"/>
      <c r="G421" s="184"/>
      <c r="H421" s="184"/>
    </row>
    <row r="422" spans="5:8" ht="12.75">
      <c r="E422" s="184"/>
      <c r="F422" s="184"/>
      <c r="G422" s="184"/>
      <c r="H422" s="184"/>
    </row>
    <row r="423" spans="5:8" ht="12.75">
      <c r="E423" s="184"/>
      <c r="F423" s="184"/>
      <c r="G423" s="184"/>
      <c r="H423" s="184"/>
    </row>
    <row r="424" spans="5:8" ht="12.75">
      <c r="E424" s="184"/>
      <c r="F424" s="184"/>
      <c r="G424" s="184"/>
      <c r="H424" s="184"/>
    </row>
    <row r="425" spans="5:8" ht="12.75">
      <c r="E425" s="184"/>
      <c r="F425" s="184"/>
      <c r="G425" s="184"/>
      <c r="H425" s="184"/>
    </row>
    <row r="426" spans="5:8" ht="12.75">
      <c r="E426" s="184"/>
      <c r="F426" s="184"/>
      <c r="G426" s="184"/>
      <c r="H426" s="184"/>
    </row>
    <row r="427" spans="5:8" ht="12.75">
      <c r="E427" s="184"/>
      <c r="F427" s="184"/>
      <c r="G427" s="184"/>
      <c r="H427" s="184"/>
    </row>
    <row r="428" spans="5:8" ht="12.75">
      <c r="E428" s="184"/>
      <c r="F428" s="184"/>
      <c r="G428" s="184"/>
      <c r="H428" s="184"/>
    </row>
    <row r="429" spans="5:8" ht="12.75">
      <c r="E429" s="184"/>
      <c r="F429" s="184"/>
      <c r="G429" s="184"/>
      <c r="H429" s="184"/>
    </row>
    <row r="430" spans="5:8" ht="12.75">
      <c r="E430" s="184"/>
      <c r="F430" s="184"/>
      <c r="G430" s="184"/>
      <c r="H430" s="184"/>
    </row>
    <row r="431" spans="5:8" ht="12.75">
      <c r="E431" s="184"/>
      <c r="F431" s="184"/>
      <c r="G431" s="184"/>
      <c r="H431" s="184"/>
    </row>
    <row r="432" spans="5:8" ht="12.75">
      <c r="E432" s="184"/>
      <c r="F432" s="184"/>
      <c r="G432" s="184"/>
      <c r="H432" s="184"/>
    </row>
    <row r="433" spans="5:8" ht="12.75">
      <c r="E433" s="184"/>
      <c r="F433" s="184"/>
      <c r="G433" s="184"/>
      <c r="H433" s="184"/>
    </row>
    <row r="434" spans="5:8" ht="12.75">
      <c r="E434" s="184"/>
      <c r="F434" s="184"/>
      <c r="G434" s="184"/>
      <c r="H434" s="184"/>
    </row>
    <row r="435" spans="5:8" ht="12.75">
      <c r="E435" s="184"/>
      <c r="F435" s="184"/>
      <c r="G435" s="184"/>
      <c r="H435" s="184"/>
    </row>
    <row r="436" spans="5:8" ht="12.75">
      <c r="E436" s="184"/>
      <c r="F436" s="184"/>
      <c r="G436" s="184"/>
      <c r="H436" s="184"/>
    </row>
    <row r="437" spans="5:8" ht="12.75">
      <c r="E437" s="184"/>
      <c r="F437" s="184"/>
      <c r="G437" s="184"/>
      <c r="H437" s="184"/>
    </row>
    <row r="438" spans="5:8" ht="12.75">
      <c r="E438" s="184"/>
      <c r="F438" s="184"/>
      <c r="G438" s="184"/>
      <c r="H438" s="184"/>
    </row>
    <row r="439" spans="5:8" ht="12.75">
      <c r="E439" s="184"/>
      <c r="F439" s="184"/>
      <c r="G439" s="184"/>
      <c r="H439" s="184"/>
    </row>
    <row r="440" spans="5:8" ht="12.75">
      <c r="E440" s="184"/>
      <c r="F440" s="184"/>
      <c r="G440" s="184"/>
      <c r="H440" s="184"/>
    </row>
    <row r="441" spans="5:8" ht="12.75">
      <c r="E441" s="184"/>
      <c r="F441" s="184"/>
      <c r="G441" s="184"/>
      <c r="H441" s="184"/>
    </row>
    <row r="442" spans="5:8" ht="12.75">
      <c r="E442" s="184"/>
      <c r="F442" s="184"/>
      <c r="G442" s="184"/>
      <c r="H442" s="184"/>
    </row>
    <row r="443" spans="5:8" ht="12.75">
      <c r="E443" s="184"/>
      <c r="F443" s="184"/>
      <c r="G443" s="184"/>
      <c r="H443" s="184"/>
    </row>
    <row r="444" spans="5:8" ht="12.75">
      <c r="E444" s="184"/>
      <c r="F444" s="184"/>
      <c r="G444" s="184"/>
      <c r="H444" s="184"/>
    </row>
    <row r="445" spans="5:8" ht="12.75">
      <c r="E445" s="184"/>
      <c r="F445" s="184"/>
      <c r="G445" s="184"/>
      <c r="H445" s="184"/>
    </row>
    <row r="446" spans="5:8" ht="12.75">
      <c r="E446" s="184"/>
      <c r="F446" s="184"/>
      <c r="G446" s="184"/>
      <c r="H446" s="184"/>
    </row>
    <row r="447" spans="5:8" ht="12.75">
      <c r="E447" s="184"/>
      <c r="F447" s="184"/>
      <c r="G447" s="184"/>
      <c r="H447" s="184"/>
    </row>
    <row r="448" spans="5:8" ht="12.75">
      <c r="E448" s="184"/>
      <c r="F448" s="184"/>
      <c r="G448" s="184"/>
      <c r="H448" s="184"/>
    </row>
    <row r="449" spans="5:8" ht="12.75">
      <c r="E449" s="184"/>
      <c r="F449" s="184"/>
      <c r="G449" s="184"/>
      <c r="H449" s="184"/>
    </row>
    <row r="450" spans="5:8" ht="12.75">
      <c r="E450" s="184"/>
      <c r="F450" s="184"/>
      <c r="G450" s="184"/>
      <c r="H450" s="184"/>
    </row>
    <row r="451" spans="5:8" ht="12.75">
      <c r="E451" s="184"/>
      <c r="F451" s="184"/>
      <c r="G451" s="184"/>
      <c r="H451" s="184"/>
    </row>
    <row r="452" spans="5:8" ht="12.75">
      <c r="E452" s="184"/>
      <c r="F452" s="184"/>
      <c r="G452" s="184"/>
      <c r="H452" s="184"/>
    </row>
    <row r="453" spans="5:8" ht="12.75">
      <c r="E453" s="184"/>
      <c r="F453" s="184"/>
      <c r="G453" s="184"/>
      <c r="H453" s="184"/>
    </row>
    <row r="454" spans="5:8" ht="12.75">
      <c r="E454" s="184"/>
      <c r="F454" s="184"/>
      <c r="G454" s="184"/>
      <c r="H454" s="184"/>
    </row>
    <row r="455" spans="5:8" ht="12.75">
      <c r="E455" s="184"/>
      <c r="F455" s="184"/>
      <c r="G455" s="184"/>
      <c r="H455" s="184"/>
    </row>
    <row r="456" spans="5:8" ht="12.75">
      <c r="E456" s="184"/>
      <c r="F456" s="184"/>
      <c r="G456" s="184"/>
      <c r="H456" s="184"/>
    </row>
    <row r="457" spans="5:8" ht="12.75">
      <c r="E457" s="184"/>
      <c r="F457" s="184"/>
      <c r="G457" s="184"/>
      <c r="H457" s="184"/>
    </row>
    <row r="458" spans="5:8" ht="12.75">
      <c r="E458" s="184"/>
      <c r="F458" s="184"/>
      <c r="G458" s="184"/>
      <c r="H458" s="184"/>
    </row>
    <row r="459" spans="5:8" ht="12.75">
      <c r="E459" s="184"/>
      <c r="F459" s="184"/>
      <c r="G459" s="184"/>
      <c r="H459" s="184"/>
    </row>
    <row r="460" spans="5:8" ht="12.75">
      <c r="E460" s="184"/>
      <c r="F460" s="184"/>
      <c r="G460" s="184"/>
      <c r="H460" s="184"/>
    </row>
    <row r="461" spans="5:8" ht="12.75">
      <c r="E461" s="184"/>
      <c r="F461" s="184"/>
      <c r="G461" s="184"/>
      <c r="H461" s="184"/>
    </row>
    <row r="462" spans="5:8" ht="12.75">
      <c r="E462" s="184"/>
      <c r="F462" s="184"/>
      <c r="G462" s="184"/>
      <c r="H462" s="184"/>
    </row>
    <row r="463" spans="5:8" ht="12.75">
      <c r="E463" s="184"/>
      <c r="F463" s="184"/>
      <c r="G463" s="184"/>
      <c r="H463" s="184"/>
    </row>
    <row r="464" spans="5:8" ht="12.75">
      <c r="E464" s="184"/>
      <c r="F464" s="184"/>
      <c r="G464" s="184"/>
      <c r="H464" s="184"/>
    </row>
    <row r="465" spans="5:8" ht="12.75">
      <c r="E465" s="184"/>
      <c r="F465" s="184"/>
      <c r="G465" s="184"/>
      <c r="H465" s="184"/>
    </row>
    <row r="466" spans="5:8" ht="12.75">
      <c r="E466" s="184"/>
      <c r="F466" s="184"/>
      <c r="G466" s="184"/>
      <c r="H466" s="184"/>
    </row>
    <row r="467" spans="5:8" ht="12.75">
      <c r="E467" s="184"/>
      <c r="F467" s="184"/>
      <c r="G467" s="184"/>
      <c r="H467" s="184"/>
    </row>
    <row r="468" spans="5:8" ht="12.75">
      <c r="E468" s="184"/>
      <c r="F468" s="184"/>
      <c r="G468" s="184"/>
      <c r="H468" s="184"/>
    </row>
    <row r="469" spans="5:8" ht="12.75">
      <c r="E469" s="184"/>
      <c r="F469" s="184"/>
      <c r="G469" s="184"/>
      <c r="H469" s="184"/>
    </row>
    <row r="470" spans="5:8" ht="12.75">
      <c r="E470" s="184"/>
      <c r="F470" s="184"/>
      <c r="G470" s="184"/>
      <c r="H470" s="184"/>
    </row>
    <row r="471" spans="5:8" ht="12.75">
      <c r="E471" s="184"/>
      <c r="F471" s="184"/>
      <c r="G471" s="184"/>
      <c r="H471" s="184"/>
    </row>
    <row r="472" spans="5:8" ht="12.75">
      <c r="E472" s="184"/>
      <c r="F472" s="184"/>
      <c r="G472" s="184"/>
      <c r="H472" s="184"/>
    </row>
    <row r="473" spans="5:8" ht="12.75">
      <c r="E473" s="184"/>
      <c r="F473" s="184"/>
      <c r="G473" s="184"/>
      <c r="H473" s="184"/>
    </row>
    <row r="474" spans="5:8" ht="12.75">
      <c r="E474" s="184"/>
      <c r="F474" s="184"/>
      <c r="G474" s="184"/>
      <c r="H474" s="184"/>
    </row>
    <row r="475" spans="5:8" ht="12.75">
      <c r="E475" s="184"/>
      <c r="F475" s="184"/>
      <c r="G475" s="184"/>
      <c r="H475" s="184"/>
    </row>
    <row r="476" spans="5:8" ht="12.75">
      <c r="E476" s="184"/>
      <c r="F476" s="184"/>
      <c r="G476" s="184"/>
      <c r="H476" s="184"/>
    </row>
    <row r="477" spans="5:8" ht="12.75">
      <c r="E477" s="184"/>
      <c r="F477" s="184"/>
      <c r="G477" s="184"/>
      <c r="H477" s="184"/>
    </row>
    <row r="478" spans="5:8" ht="12.75">
      <c r="E478" s="184"/>
      <c r="F478" s="184"/>
      <c r="G478" s="184"/>
      <c r="H478" s="184"/>
    </row>
    <row r="479" spans="5:8" ht="12.75">
      <c r="E479" s="184"/>
      <c r="F479" s="184"/>
      <c r="G479" s="184"/>
      <c r="H479" s="184"/>
    </row>
    <row r="480" spans="5:8" ht="12.75">
      <c r="E480" s="184"/>
      <c r="F480" s="184"/>
      <c r="G480" s="184"/>
      <c r="H480" s="184"/>
    </row>
    <row r="481" spans="5:8" ht="12.75">
      <c r="E481" s="184"/>
      <c r="F481" s="184"/>
      <c r="G481" s="184"/>
      <c r="H481" s="184"/>
    </row>
    <row r="482" spans="5:8" ht="12.75">
      <c r="E482" s="184"/>
      <c r="F482" s="184"/>
      <c r="G482" s="184"/>
      <c r="H482" s="184"/>
    </row>
    <row r="483" spans="5:8" ht="12.75">
      <c r="E483" s="184"/>
      <c r="F483" s="184"/>
      <c r="G483" s="184"/>
      <c r="H483" s="184"/>
    </row>
    <row r="484" spans="5:8" ht="12.75">
      <c r="E484" s="184"/>
      <c r="F484" s="184"/>
      <c r="G484" s="184"/>
      <c r="H484" s="184"/>
    </row>
    <row r="485" spans="5:8" ht="12.75">
      <c r="E485" s="184"/>
      <c r="F485" s="184"/>
      <c r="G485" s="184"/>
      <c r="H485" s="184"/>
    </row>
    <row r="486" spans="5:8" ht="12.75">
      <c r="E486" s="184"/>
      <c r="F486" s="184"/>
      <c r="G486" s="184"/>
      <c r="H486" s="184"/>
    </row>
    <row r="487" spans="5:8" ht="12.75">
      <c r="E487" s="184"/>
      <c r="F487" s="184"/>
      <c r="G487" s="184"/>
      <c r="H487" s="184"/>
    </row>
    <row r="488" spans="5:8" ht="12.75">
      <c r="E488" s="184"/>
      <c r="F488" s="184"/>
      <c r="G488" s="184"/>
      <c r="H488" s="184"/>
    </row>
    <row r="489" spans="5:8" ht="12.75">
      <c r="E489" s="184"/>
      <c r="F489" s="184"/>
      <c r="G489" s="184"/>
      <c r="H489" s="184"/>
    </row>
    <row r="490" spans="5:8" ht="12.75">
      <c r="E490" s="184"/>
      <c r="F490" s="184"/>
      <c r="G490" s="184"/>
      <c r="H490" s="184"/>
    </row>
    <row r="491" spans="5:8" ht="12.75">
      <c r="E491" s="184"/>
      <c r="F491" s="184"/>
      <c r="G491" s="184"/>
      <c r="H491" s="184"/>
    </row>
    <row r="492" spans="5:8" ht="12.75">
      <c r="E492" s="184"/>
      <c r="F492" s="184"/>
      <c r="G492" s="184"/>
      <c r="H492" s="184"/>
    </row>
    <row r="493" spans="5:8" ht="12.75">
      <c r="E493" s="184"/>
      <c r="F493" s="184"/>
      <c r="G493" s="184"/>
      <c r="H493" s="184"/>
    </row>
    <row r="494" spans="5:8" ht="12.75">
      <c r="E494" s="184"/>
      <c r="F494" s="184"/>
      <c r="G494" s="184"/>
      <c r="H494" s="184"/>
    </row>
    <row r="495" spans="5:8" ht="12.75">
      <c r="E495" s="184"/>
      <c r="F495" s="184"/>
      <c r="G495" s="184"/>
      <c r="H495" s="184"/>
    </row>
    <row r="496" spans="5:8" ht="12.75">
      <c r="E496" s="184"/>
      <c r="F496" s="184"/>
      <c r="G496" s="184"/>
      <c r="H496" s="184"/>
    </row>
    <row r="497" spans="5:8" ht="12.75">
      <c r="E497" s="184"/>
      <c r="F497" s="184"/>
      <c r="G497" s="184"/>
      <c r="H497" s="184"/>
    </row>
    <row r="498" spans="5:8" ht="12.75">
      <c r="E498" s="184"/>
      <c r="F498" s="184"/>
      <c r="G498" s="184"/>
      <c r="H498" s="184"/>
    </row>
    <row r="499" spans="5:8" ht="12.75">
      <c r="E499" s="184"/>
      <c r="F499" s="184"/>
      <c r="G499" s="184"/>
      <c r="H499" s="184"/>
    </row>
    <row r="500" spans="5:8" ht="12.75">
      <c r="E500" s="184"/>
      <c r="F500" s="184"/>
      <c r="G500" s="184"/>
      <c r="H500" s="184"/>
    </row>
    <row r="501" spans="5:8" ht="12.75">
      <c r="E501" s="184"/>
      <c r="F501" s="184"/>
      <c r="G501" s="184"/>
      <c r="H501" s="184"/>
    </row>
    <row r="502" spans="5:8" ht="12.75">
      <c r="E502" s="184"/>
      <c r="F502" s="184"/>
      <c r="G502" s="184"/>
      <c r="H502" s="184"/>
    </row>
    <row r="503" spans="5:8" ht="12.75">
      <c r="E503" s="184"/>
      <c r="F503" s="184"/>
      <c r="G503" s="184"/>
      <c r="H503" s="184"/>
    </row>
    <row r="504" spans="5:8" ht="12.75">
      <c r="E504" s="184"/>
      <c r="F504" s="184"/>
      <c r="G504" s="184"/>
      <c r="H504" s="184"/>
    </row>
    <row r="505" spans="5:8" ht="12.75">
      <c r="E505" s="184"/>
      <c r="F505" s="184"/>
      <c r="G505" s="184"/>
      <c r="H505" s="184"/>
    </row>
    <row r="506" spans="5:8" ht="12.75">
      <c r="E506" s="184"/>
      <c r="F506" s="184"/>
      <c r="G506" s="184"/>
      <c r="H506" s="184"/>
    </row>
    <row r="507" spans="5:8" ht="12.75">
      <c r="E507" s="184"/>
      <c r="F507" s="184"/>
      <c r="G507" s="184"/>
      <c r="H507" s="184"/>
    </row>
    <row r="508" spans="5:8" ht="12.75">
      <c r="E508" s="184"/>
      <c r="F508" s="184"/>
      <c r="G508" s="184"/>
      <c r="H508" s="184"/>
    </row>
    <row r="509" spans="5:8" ht="12.75">
      <c r="E509" s="184"/>
      <c r="F509" s="184"/>
      <c r="G509" s="184"/>
      <c r="H509" s="184"/>
    </row>
    <row r="510" spans="5:8" ht="12.75">
      <c r="E510" s="184"/>
      <c r="F510" s="184"/>
      <c r="G510" s="184"/>
      <c r="H510" s="184"/>
    </row>
    <row r="511" spans="5:8" ht="12.75">
      <c r="E511" s="184"/>
      <c r="F511" s="184"/>
      <c r="G511" s="184"/>
      <c r="H511" s="184"/>
    </row>
    <row r="512" spans="5:8" ht="12.75">
      <c r="E512" s="184"/>
      <c r="F512" s="184"/>
      <c r="G512" s="184"/>
      <c r="H512" s="184"/>
    </row>
    <row r="513" spans="5:8" ht="12.75">
      <c r="E513" s="184"/>
      <c r="F513" s="184"/>
      <c r="G513" s="184"/>
      <c r="H513" s="184"/>
    </row>
    <row r="514" spans="5:8" ht="12.75">
      <c r="E514" s="184"/>
      <c r="F514" s="184"/>
      <c r="G514" s="184"/>
      <c r="H514" s="184"/>
    </row>
    <row r="515" spans="5:8" ht="12.75">
      <c r="E515" s="184"/>
      <c r="F515" s="184"/>
      <c r="G515" s="184"/>
      <c r="H515" s="184"/>
    </row>
    <row r="516" spans="5:8" ht="12.75">
      <c r="E516" s="184"/>
      <c r="F516" s="184"/>
      <c r="G516" s="184"/>
      <c r="H516" s="184"/>
    </row>
    <row r="517" spans="5:8" ht="12.75">
      <c r="E517" s="184"/>
      <c r="F517" s="184"/>
      <c r="G517" s="184"/>
      <c r="H517" s="184"/>
    </row>
    <row r="518" spans="5:8" ht="12.75">
      <c r="E518" s="184"/>
      <c r="F518" s="184"/>
      <c r="G518" s="184"/>
      <c r="H518" s="184"/>
    </row>
    <row r="519" spans="5:8" ht="12.75">
      <c r="E519" s="184"/>
      <c r="F519" s="184"/>
      <c r="G519" s="184"/>
      <c r="H519" s="184"/>
    </row>
    <row r="520" spans="5:8" ht="12.75">
      <c r="E520" s="184"/>
      <c r="F520" s="184"/>
      <c r="G520" s="184"/>
      <c r="H520" s="184"/>
    </row>
    <row r="521" spans="5:8" ht="12.75">
      <c r="E521" s="184"/>
      <c r="F521" s="184"/>
      <c r="G521" s="184"/>
      <c r="H521" s="184"/>
    </row>
    <row r="522" spans="5:8" ht="12.75">
      <c r="E522" s="184"/>
      <c r="F522" s="184"/>
      <c r="G522" s="184"/>
      <c r="H522" s="184"/>
    </row>
    <row r="523" spans="5:8" ht="12.75">
      <c r="E523" s="184"/>
      <c r="F523" s="184"/>
      <c r="G523" s="184"/>
      <c r="H523" s="184"/>
    </row>
    <row r="524" spans="5:8" ht="12.75">
      <c r="E524" s="184"/>
      <c r="F524" s="184"/>
      <c r="G524" s="184"/>
      <c r="H524" s="184"/>
    </row>
    <row r="525" spans="5:8" ht="12.75">
      <c r="E525" s="184"/>
      <c r="F525" s="184"/>
      <c r="G525" s="184"/>
      <c r="H525" s="184"/>
    </row>
    <row r="526" spans="5:8" ht="12.75">
      <c r="E526" s="184"/>
      <c r="F526" s="184"/>
      <c r="G526" s="184"/>
      <c r="H526" s="184"/>
    </row>
    <row r="527" spans="5:8" ht="12.75">
      <c r="E527" s="184"/>
      <c r="F527" s="184"/>
      <c r="G527" s="184"/>
      <c r="H527" s="184"/>
    </row>
    <row r="528" spans="5:8" ht="12.75">
      <c r="E528" s="184"/>
      <c r="F528" s="184"/>
      <c r="G528" s="184"/>
      <c r="H528" s="184"/>
    </row>
    <row r="529" spans="5:8" ht="12.75">
      <c r="E529" s="184"/>
      <c r="F529" s="184"/>
      <c r="G529" s="184"/>
      <c r="H529" s="184"/>
    </row>
    <row r="530" spans="5:8" ht="12.75">
      <c r="E530" s="184"/>
      <c r="F530" s="184"/>
      <c r="G530" s="184"/>
      <c r="H530" s="184"/>
    </row>
    <row r="531" spans="5:8" ht="12.75">
      <c r="E531" s="184"/>
      <c r="F531" s="184"/>
      <c r="G531" s="184"/>
      <c r="H531" s="184"/>
    </row>
    <row r="532" spans="5:8" ht="12.75">
      <c r="E532" s="184"/>
      <c r="F532" s="184"/>
      <c r="G532" s="184"/>
      <c r="H532" s="184"/>
    </row>
    <row r="533" spans="5:8" ht="12.75">
      <c r="E533" s="184"/>
      <c r="F533" s="184"/>
      <c r="G533" s="184"/>
      <c r="H533" s="184"/>
    </row>
    <row r="534" spans="5:8" ht="12.75">
      <c r="E534" s="184"/>
      <c r="F534" s="184"/>
      <c r="G534" s="184"/>
      <c r="H534" s="184"/>
    </row>
    <row r="535" spans="5:8" ht="12.75">
      <c r="E535" s="184"/>
      <c r="F535" s="184"/>
      <c r="G535" s="184"/>
      <c r="H535" s="184"/>
    </row>
    <row r="536" spans="5:8" ht="12.75">
      <c r="E536" s="184"/>
      <c r="F536" s="184"/>
      <c r="G536" s="184"/>
      <c r="H536" s="184"/>
    </row>
    <row r="537" spans="5:8" ht="12.75">
      <c r="E537" s="184"/>
      <c r="F537" s="184"/>
      <c r="G537" s="184"/>
      <c r="H537" s="184"/>
    </row>
    <row r="538" spans="5:8" ht="12.75">
      <c r="E538" s="184"/>
      <c r="F538" s="184"/>
      <c r="G538" s="184"/>
      <c r="H538" s="184"/>
    </row>
    <row r="539" spans="5:8" ht="12.75">
      <c r="E539" s="184"/>
      <c r="F539" s="184"/>
      <c r="G539" s="184"/>
      <c r="H539" s="184"/>
    </row>
    <row r="540" spans="5:8" ht="12.75">
      <c r="E540" s="184"/>
      <c r="F540" s="184"/>
      <c r="G540" s="184"/>
      <c r="H540" s="184"/>
    </row>
    <row r="541" spans="5:8" ht="12.75">
      <c r="E541" s="184"/>
      <c r="F541" s="184"/>
      <c r="G541" s="184"/>
      <c r="H541" s="184"/>
    </row>
    <row r="542" spans="5:8" ht="12.75">
      <c r="E542" s="184"/>
      <c r="F542" s="184"/>
      <c r="G542" s="184"/>
      <c r="H542" s="184"/>
    </row>
    <row r="543" spans="5:8" ht="12.75">
      <c r="E543" s="184"/>
      <c r="F543" s="184"/>
      <c r="G543" s="184"/>
      <c r="H543" s="184"/>
    </row>
    <row r="544" spans="5:8" ht="12.75">
      <c r="E544" s="184"/>
      <c r="F544" s="184"/>
      <c r="G544" s="184"/>
      <c r="H544" s="184"/>
    </row>
    <row r="545" spans="5:8" ht="12.75">
      <c r="E545" s="184"/>
      <c r="F545" s="184"/>
      <c r="G545" s="184"/>
      <c r="H545" s="184"/>
    </row>
    <row r="546" spans="5:8" ht="12.75">
      <c r="E546" s="184"/>
      <c r="F546" s="184"/>
      <c r="G546" s="184"/>
      <c r="H546" s="184"/>
    </row>
    <row r="547" spans="5:8" ht="12.75">
      <c r="E547" s="184"/>
      <c r="F547" s="184"/>
      <c r="G547" s="184"/>
      <c r="H547" s="184"/>
    </row>
    <row r="548" spans="5:8" ht="12.75">
      <c r="E548" s="184"/>
      <c r="F548" s="184"/>
      <c r="G548" s="184"/>
      <c r="H548" s="184"/>
    </row>
    <row r="549" spans="5:8" ht="12.75">
      <c r="E549" s="184"/>
      <c r="F549" s="184"/>
      <c r="G549" s="184"/>
      <c r="H549" s="184"/>
    </row>
    <row r="550" spans="5:8" ht="12.75">
      <c r="E550" s="184"/>
      <c r="F550" s="184"/>
      <c r="G550" s="184"/>
      <c r="H550" s="184"/>
    </row>
    <row r="551" spans="5:8" ht="12.75">
      <c r="E551" s="184"/>
      <c r="F551" s="184"/>
      <c r="G551" s="184"/>
      <c r="H551" s="184"/>
    </row>
    <row r="552" spans="5:8" ht="12.75">
      <c r="E552" s="184"/>
      <c r="F552" s="184"/>
      <c r="G552" s="184"/>
      <c r="H552" s="184"/>
    </row>
    <row r="553" spans="5:8" ht="12.75">
      <c r="E553" s="184"/>
      <c r="F553" s="184"/>
      <c r="G553" s="184"/>
      <c r="H553" s="184"/>
    </row>
    <row r="554" spans="5:8" ht="12.75">
      <c r="E554" s="184"/>
      <c r="F554" s="184"/>
      <c r="G554" s="184"/>
      <c r="H554" s="184"/>
    </row>
    <row r="555" spans="5:8" ht="12.75">
      <c r="E555" s="184"/>
      <c r="F555" s="184"/>
      <c r="G555" s="184"/>
      <c r="H555" s="184"/>
    </row>
    <row r="556" spans="5:8" ht="12.75">
      <c r="E556" s="184"/>
      <c r="F556" s="184"/>
      <c r="G556" s="184"/>
      <c r="H556" s="184"/>
    </row>
    <row r="557" spans="5:8" ht="12.75">
      <c r="E557" s="184"/>
      <c r="F557" s="184"/>
      <c r="G557" s="184"/>
      <c r="H557" s="184"/>
    </row>
    <row r="558" spans="5:8" ht="12.75">
      <c r="E558" s="184"/>
      <c r="F558" s="184"/>
      <c r="G558" s="184"/>
      <c r="H558" s="184"/>
    </row>
    <row r="559" spans="5:8" ht="12.75">
      <c r="E559" s="184"/>
      <c r="F559" s="184"/>
      <c r="G559" s="184"/>
      <c r="H559" s="184"/>
    </row>
    <row r="560" spans="5:8" ht="12.75">
      <c r="E560" s="184"/>
      <c r="F560" s="184"/>
      <c r="G560" s="184"/>
      <c r="H560" s="184"/>
    </row>
    <row r="561" spans="5:8" ht="12.75">
      <c r="E561" s="184"/>
      <c r="F561" s="184"/>
      <c r="G561" s="184"/>
      <c r="H561" s="184"/>
    </row>
    <row r="562" spans="5:8" ht="12.75">
      <c r="E562" s="184"/>
      <c r="F562" s="184"/>
      <c r="G562" s="184"/>
      <c r="H562" s="184"/>
    </row>
    <row r="563" spans="5:8" ht="12.75">
      <c r="E563" s="184"/>
      <c r="F563" s="184"/>
      <c r="G563" s="184"/>
      <c r="H563" s="184"/>
    </row>
    <row r="564" spans="5:8" ht="12.75">
      <c r="E564" s="184"/>
      <c r="F564" s="184"/>
      <c r="G564" s="184"/>
      <c r="H564" s="184"/>
    </row>
    <row r="565" spans="5:8" ht="12.75">
      <c r="E565" s="184"/>
      <c r="F565" s="184"/>
      <c r="G565" s="184"/>
      <c r="H565" s="184"/>
    </row>
    <row r="566" spans="5:8" ht="12.75">
      <c r="E566" s="184"/>
      <c r="F566" s="184"/>
      <c r="G566" s="184"/>
      <c r="H566" s="184"/>
    </row>
    <row r="567" spans="5:8" ht="12.75">
      <c r="E567" s="184"/>
      <c r="F567" s="184"/>
      <c r="G567" s="184"/>
      <c r="H567" s="184"/>
    </row>
    <row r="568" spans="5:8" ht="12.75">
      <c r="E568" s="184"/>
      <c r="F568" s="184"/>
      <c r="G568" s="184"/>
      <c r="H568" s="184"/>
    </row>
    <row r="569" spans="5:8" ht="12.75">
      <c r="E569" s="184"/>
      <c r="F569" s="184"/>
      <c r="G569" s="184"/>
      <c r="H569" s="184"/>
    </row>
    <row r="570" spans="5:8" ht="12.75">
      <c r="E570" s="184"/>
      <c r="F570" s="184"/>
      <c r="G570" s="184"/>
      <c r="H570" s="184"/>
    </row>
    <row r="571" spans="5:8" ht="12.75">
      <c r="E571" s="184"/>
      <c r="F571" s="184"/>
      <c r="G571" s="184"/>
      <c r="H571" s="184"/>
    </row>
    <row r="572" spans="5:8" ht="12.75">
      <c r="E572" s="184"/>
      <c r="F572" s="184"/>
      <c r="G572" s="184"/>
      <c r="H572" s="184"/>
    </row>
    <row r="573" spans="5:8" ht="12.75">
      <c r="E573" s="184"/>
      <c r="F573" s="184"/>
      <c r="G573" s="184"/>
      <c r="H573" s="184"/>
    </row>
    <row r="574" spans="5:8" ht="12.75">
      <c r="E574" s="184"/>
      <c r="F574" s="184"/>
      <c r="G574" s="184"/>
      <c r="H574" s="184"/>
    </row>
    <row r="575" spans="5:8" ht="12.75">
      <c r="E575" s="184"/>
      <c r="F575" s="184"/>
      <c r="G575" s="184"/>
      <c r="H575" s="184"/>
    </row>
    <row r="576" spans="5:8" ht="12.75">
      <c r="E576" s="184"/>
      <c r="F576" s="184"/>
      <c r="G576" s="184"/>
      <c r="H576" s="184"/>
    </row>
    <row r="577" spans="5:8" ht="12.75">
      <c r="E577" s="184"/>
      <c r="F577" s="184"/>
      <c r="G577" s="184"/>
      <c r="H577" s="184"/>
    </row>
    <row r="578" spans="5:8" ht="12.75">
      <c r="E578" s="184"/>
      <c r="F578" s="184"/>
      <c r="G578" s="184"/>
      <c r="H578" s="184"/>
    </row>
    <row r="579" spans="5:8" ht="12.75">
      <c r="E579" s="184"/>
      <c r="F579" s="184"/>
      <c r="G579" s="184"/>
      <c r="H579" s="184"/>
    </row>
    <row r="580" spans="5:8" ht="12.75">
      <c r="E580" s="184"/>
      <c r="F580" s="184"/>
      <c r="G580" s="184"/>
      <c r="H580" s="184"/>
    </row>
    <row r="581" spans="5:8" ht="12.75">
      <c r="E581" s="184"/>
      <c r="F581" s="184"/>
      <c r="G581" s="184"/>
      <c r="H581" s="184"/>
    </row>
    <row r="582" spans="5:8" ht="12.75">
      <c r="E582" s="184"/>
      <c r="F582" s="184"/>
      <c r="G582" s="184"/>
      <c r="H582" s="184"/>
    </row>
    <row r="583" spans="5:8" ht="12.75">
      <c r="E583" s="184"/>
      <c r="F583" s="184"/>
      <c r="G583" s="184"/>
      <c r="H583" s="184"/>
    </row>
    <row r="584" spans="5:8" ht="12.75">
      <c r="E584" s="184"/>
      <c r="F584" s="184"/>
      <c r="G584" s="184"/>
      <c r="H584" s="184"/>
    </row>
    <row r="585" spans="5:8" ht="12.75">
      <c r="E585" s="184"/>
      <c r="F585" s="184"/>
      <c r="G585" s="184"/>
      <c r="H585" s="184"/>
    </row>
    <row r="586" spans="5:8" ht="12.75">
      <c r="E586" s="184"/>
      <c r="F586" s="184"/>
      <c r="G586" s="184"/>
      <c r="H586" s="184"/>
    </row>
    <row r="587" spans="5:8" ht="12.75">
      <c r="E587" s="184"/>
      <c r="F587" s="184"/>
      <c r="G587" s="184"/>
      <c r="H587" s="184"/>
    </row>
    <row r="588" spans="5:8" ht="12.75">
      <c r="E588" s="184"/>
      <c r="F588" s="184"/>
      <c r="G588" s="184"/>
      <c r="H588" s="184"/>
    </row>
    <row r="589" spans="5:8" ht="12.75">
      <c r="E589" s="184"/>
      <c r="F589" s="184"/>
      <c r="G589" s="184"/>
      <c r="H589" s="184"/>
    </row>
    <row r="590" spans="5:8" ht="12.75">
      <c r="E590" s="184"/>
      <c r="F590" s="184"/>
      <c r="G590" s="184"/>
      <c r="H590" s="184"/>
    </row>
    <row r="591" spans="5:8" ht="12.75">
      <c r="E591" s="184"/>
      <c r="F591" s="184"/>
      <c r="G591" s="184"/>
      <c r="H591" s="184"/>
    </row>
    <row r="592" spans="5:8" ht="12.75">
      <c r="E592" s="184"/>
      <c r="F592" s="184"/>
      <c r="G592" s="184"/>
      <c r="H592" s="184"/>
    </row>
    <row r="593" spans="5:8" ht="12.75">
      <c r="E593" s="184"/>
      <c r="F593" s="184"/>
      <c r="G593" s="184"/>
      <c r="H593" s="184"/>
    </row>
    <row r="594" spans="5:8" ht="12.75">
      <c r="E594" s="184"/>
      <c r="F594" s="184"/>
      <c r="G594" s="184"/>
      <c r="H594" s="184"/>
    </row>
    <row r="595" spans="5:8" ht="12.75">
      <c r="E595" s="184"/>
      <c r="F595" s="184"/>
      <c r="G595" s="184"/>
      <c r="H595" s="184"/>
    </row>
    <row r="596" spans="5:8" ht="12.75">
      <c r="E596" s="184"/>
      <c r="F596" s="184"/>
      <c r="G596" s="184"/>
      <c r="H596" s="184"/>
    </row>
    <row r="597" spans="5:8" ht="12.75">
      <c r="E597" s="184"/>
      <c r="F597" s="184"/>
      <c r="G597" s="184"/>
      <c r="H597" s="184"/>
    </row>
    <row r="598" spans="5:8" ht="12.75">
      <c r="E598" s="184"/>
      <c r="F598" s="184"/>
      <c r="G598" s="184"/>
      <c r="H598" s="184"/>
    </row>
    <row r="599" spans="5:8" ht="12.75">
      <c r="E599" s="184"/>
      <c r="F599" s="184"/>
      <c r="G599" s="184"/>
      <c r="H599" s="184"/>
    </row>
    <row r="600" spans="5:8" ht="12.75">
      <c r="E600" s="184"/>
      <c r="F600" s="184"/>
      <c r="G600" s="184"/>
      <c r="H600" s="184"/>
    </row>
    <row r="601" spans="5:8" ht="12.75">
      <c r="E601" s="184"/>
      <c r="F601" s="184"/>
      <c r="G601" s="184"/>
      <c r="H601" s="184"/>
    </row>
    <row r="602" spans="5:8" ht="12.75">
      <c r="E602" s="184"/>
      <c r="F602" s="184"/>
      <c r="G602" s="184"/>
      <c r="H602" s="184"/>
    </row>
    <row r="603" spans="5:8" ht="12.75">
      <c r="E603" s="184"/>
      <c r="F603" s="184"/>
      <c r="G603" s="184"/>
      <c r="H603" s="184"/>
    </row>
    <row r="604" spans="5:8" ht="12.75">
      <c r="E604" s="184"/>
      <c r="F604" s="184"/>
      <c r="G604" s="184"/>
      <c r="H604" s="184"/>
    </row>
    <row r="605" spans="5:8" ht="12.75">
      <c r="E605" s="184"/>
      <c r="F605" s="184"/>
      <c r="G605" s="184"/>
      <c r="H605" s="184"/>
    </row>
    <row r="606" spans="5:8" ht="12.75">
      <c r="E606" s="184"/>
      <c r="F606" s="184"/>
      <c r="G606" s="184"/>
      <c r="H606" s="184"/>
    </row>
    <row r="607" spans="5:8" ht="12.75">
      <c r="E607" s="184"/>
      <c r="F607" s="184"/>
      <c r="G607" s="184"/>
      <c r="H607" s="184"/>
    </row>
    <row r="608" spans="5:8" ht="12.75">
      <c r="E608" s="184"/>
      <c r="F608" s="184"/>
      <c r="G608" s="184"/>
      <c r="H608" s="184"/>
    </row>
    <row r="609" spans="5:8" ht="12.75">
      <c r="E609" s="184"/>
      <c r="F609" s="184"/>
      <c r="G609" s="184"/>
      <c r="H609" s="184"/>
    </row>
    <row r="610" spans="5:8" ht="12.75">
      <c r="E610" s="184"/>
      <c r="F610" s="184"/>
      <c r="G610" s="184"/>
      <c r="H610" s="184"/>
    </row>
    <row r="611" spans="5:8" ht="12.75">
      <c r="E611" s="184"/>
      <c r="F611" s="184"/>
      <c r="G611" s="184"/>
      <c r="H611" s="184"/>
    </row>
    <row r="612" spans="5:8" ht="12.75">
      <c r="E612" s="184"/>
      <c r="F612" s="184"/>
      <c r="G612" s="184"/>
      <c r="H612" s="184"/>
    </row>
    <row r="613" spans="5:8" ht="12.75">
      <c r="E613" s="184"/>
      <c r="F613" s="184"/>
      <c r="G613" s="184"/>
      <c r="H613" s="184"/>
    </row>
    <row r="614" spans="5:8" ht="12.75">
      <c r="E614" s="184"/>
      <c r="F614" s="184"/>
      <c r="G614" s="184"/>
      <c r="H614" s="184"/>
    </row>
    <row r="615" spans="5:8" ht="12.75">
      <c r="E615" s="184"/>
      <c r="F615" s="184"/>
      <c r="G615" s="184"/>
      <c r="H615" s="184"/>
    </row>
    <row r="616" spans="5:8" ht="12.75">
      <c r="E616" s="184"/>
      <c r="F616" s="184"/>
      <c r="G616" s="184"/>
      <c r="H616" s="184"/>
    </row>
    <row r="617" spans="5:8" ht="12.75">
      <c r="E617" s="184"/>
      <c r="F617" s="184"/>
      <c r="G617" s="184"/>
      <c r="H617" s="184"/>
    </row>
    <row r="618" spans="5:8" ht="12.75">
      <c r="E618" s="184"/>
      <c r="F618" s="184"/>
      <c r="G618" s="184"/>
      <c r="H618" s="184"/>
    </row>
    <row r="619" spans="5:8" ht="12.75">
      <c r="E619" s="184"/>
      <c r="F619" s="184"/>
      <c r="G619" s="184"/>
      <c r="H619" s="184"/>
    </row>
    <row r="620" spans="5:8" ht="12.75">
      <c r="E620" s="184"/>
      <c r="F620" s="184"/>
      <c r="G620" s="184"/>
      <c r="H620" s="184"/>
    </row>
    <row r="621" spans="5:8" ht="12.75">
      <c r="E621" s="184"/>
      <c r="F621" s="184"/>
      <c r="G621" s="184"/>
      <c r="H621" s="184"/>
    </row>
    <row r="622" spans="5:8" ht="12.75">
      <c r="E622" s="184"/>
      <c r="F622" s="184"/>
      <c r="G622" s="184"/>
      <c r="H622" s="184"/>
    </row>
    <row r="623" spans="5:8" ht="12.75">
      <c r="E623" s="184"/>
      <c r="F623" s="184"/>
      <c r="G623" s="184"/>
      <c r="H623" s="184"/>
    </row>
    <row r="624" spans="5:8" ht="12.75">
      <c r="E624" s="184"/>
      <c r="F624" s="184"/>
      <c r="G624" s="184"/>
      <c r="H624" s="184"/>
    </row>
    <row r="625" spans="5:8" ht="12.75">
      <c r="E625" s="184"/>
      <c r="F625" s="184"/>
      <c r="G625" s="184"/>
      <c r="H625" s="184"/>
    </row>
    <row r="626" spans="5:8" ht="12.75">
      <c r="E626" s="184"/>
      <c r="F626" s="184"/>
      <c r="G626" s="184"/>
      <c r="H626" s="184"/>
    </row>
    <row r="627" spans="5:8" ht="12.75">
      <c r="E627" s="184"/>
      <c r="F627" s="184"/>
      <c r="G627" s="184"/>
      <c r="H627" s="184"/>
    </row>
  </sheetData>
  <mergeCells count="1">
    <mergeCell ref="A5:H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C13" sqref="C13"/>
    </sheetView>
  </sheetViews>
  <sheetFormatPr defaultColWidth="9.140625" defaultRowHeight="12.75"/>
  <cols>
    <col min="1" max="1" width="6.28125" style="116" customWidth="1"/>
    <col min="2" max="2" width="7.421875" style="116" customWidth="1"/>
    <col min="3" max="3" width="37.00390625" style="117" customWidth="1"/>
    <col min="4" max="4" width="14.140625" style="117" customWidth="1"/>
    <col min="5" max="5" width="10.28125" style="117" hidden="1" customWidth="1"/>
    <col min="6" max="6" width="13.00390625" style="117" customWidth="1"/>
    <col min="7" max="7" width="13.57421875" style="117" customWidth="1"/>
    <col min="8" max="8" width="11.7109375" style="117" customWidth="1"/>
    <col min="9" max="16384" width="9.140625" style="117" customWidth="1"/>
  </cols>
  <sheetData>
    <row r="1" ht="12.75" customHeight="1"/>
    <row r="2" spans="1:7" s="2" customFormat="1" ht="18" customHeight="1">
      <c r="A2" s="1"/>
      <c r="G2" s="2" t="s">
        <v>0</v>
      </c>
    </row>
    <row r="3" spans="1:7" s="2" customFormat="1" ht="12.75" customHeight="1">
      <c r="A3" s="1"/>
      <c r="G3" s="2" t="s">
        <v>83</v>
      </c>
    </row>
    <row r="4" spans="1:7" s="2" customFormat="1" ht="12.75" customHeight="1">
      <c r="A4" s="1"/>
      <c r="G4" s="2" t="s">
        <v>84</v>
      </c>
    </row>
    <row r="5" spans="1:6" s="2" customFormat="1" ht="17.25" customHeight="1">
      <c r="A5" s="1"/>
      <c r="C5" s="3"/>
      <c r="E5" s="471" t="s">
        <v>1</v>
      </c>
      <c r="F5" s="472"/>
    </row>
    <row r="6" spans="1:8" s="4" customFormat="1" ht="63" customHeight="1">
      <c r="A6" s="473" t="s">
        <v>225</v>
      </c>
      <c r="B6" s="473"/>
      <c r="C6" s="473"/>
      <c r="D6" s="473"/>
      <c r="E6" s="473"/>
      <c r="F6" s="473"/>
      <c r="G6" s="473"/>
      <c r="H6" s="473"/>
    </row>
    <row r="7" spans="1:6" s="4" customFormat="1" ht="24" customHeight="1" thickBot="1">
      <c r="A7" s="5"/>
      <c r="B7" s="6"/>
      <c r="C7" s="6"/>
      <c r="D7" s="6"/>
      <c r="E7" s="6"/>
      <c r="F7" s="6"/>
    </row>
    <row r="8" spans="1:8" s="4" customFormat="1" ht="32.25" customHeight="1" thickBot="1">
      <c r="A8" s="127" t="s">
        <v>46</v>
      </c>
      <c r="B8" s="128" t="s">
        <v>80</v>
      </c>
      <c r="C8" s="128" t="s">
        <v>3</v>
      </c>
      <c r="D8" s="130" t="s">
        <v>81</v>
      </c>
      <c r="E8" s="125"/>
      <c r="F8" s="130" t="s">
        <v>82</v>
      </c>
      <c r="G8" s="131" t="s">
        <v>4</v>
      </c>
      <c r="H8" s="130" t="s">
        <v>5</v>
      </c>
    </row>
    <row r="9" spans="1:8" s="122" customFormat="1" ht="14.25" thickBot="1">
      <c r="A9" s="120">
        <v>1</v>
      </c>
      <c r="B9" s="121">
        <v>2</v>
      </c>
      <c r="C9" s="126">
        <v>3</v>
      </c>
      <c r="D9" s="132">
        <v>4</v>
      </c>
      <c r="E9" s="133">
        <v>6</v>
      </c>
      <c r="F9" s="136"/>
      <c r="G9" s="136"/>
      <c r="H9" s="136"/>
    </row>
    <row r="10" spans="1:8" ht="24.75" customHeight="1" thickBot="1">
      <c r="A10" s="123">
        <v>1</v>
      </c>
      <c r="B10" s="124"/>
      <c r="C10" s="129" t="s">
        <v>6</v>
      </c>
      <c r="D10" s="134">
        <v>352087774</v>
      </c>
      <c r="E10" s="135" t="e">
        <f>SUM(#REF!/#REF!*100)</f>
        <v>#REF!</v>
      </c>
      <c r="F10" s="138">
        <v>1602420</v>
      </c>
      <c r="G10" s="138">
        <v>0</v>
      </c>
      <c r="H10" s="137">
        <f>SUM(D10+F10-G10)</f>
        <v>353690194</v>
      </c>
    </row>
    <row r="11" spans="1:8" ht="24.75" customHeight="1" thickBot="1">
      <c r="A11" s="123">
        <f>SUM(A10+1)</f>
        <v>2</v>
      </c>
      <c r="B11" s="124"/>
      <c r="C11" s="129" t="s">
        <v>7</v>
      </c>
      <c r="D11" s="134">
        <v>373424014</v>
      </c>
      <c r="E11" s="135" t="e">
        <f>SUM(#REF!/#REF!*100)</f>
        <v>#REF!</v>
      </c>
      <c r="F11" s="138">
        <v>1602420</v>
      </c>
      <c r="G11" s="138">
        <v>0</v>
      </c>
      <c r="H11" s="137">
        <f>SUM(D11+F11-G11)</f>
        <v>375026434</v>
      </c>
    </row>
    <row r="12" spans="3:5" ht="12.75">
      <c r="C12"/>
      <c r="D12"/>
      <c r="E12"/>
    </row>
    <row r="13" spans="3:5" ht="12.75">
      <c r="C13"/>
      <c r="D13"/>
      <c r="E13"/>
    </row>
    <row r="14" spans="3:5" ht="12.75">
      <c r="C14"/>
      <c r="D14"/>
      <c r="E14"/>
    </row>
    <row r="15" spans="3:5" ht="12.75">
      <c r="C15"/>
      <c r="D15"/>
      <c r="E15"/>
    </row>
    <row r="16" spans="3:5" ht="12.75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3:5" ht="12.75">
      <c r="C26"/>
      <c r="D26"/>
      <c r="E26"/>
    </row>
    <row r="27" spans="3:5" ht="12.75">
      <c r="C27"/>
      <c r="D27"/>
      <c r="E27"/>
    </row>
    <row r="28" spans="3:5" ht="12.75">
      <c r="C28"/>
      <c r="D28"/>
      <c r="E28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</sheetData>
  <mergeCells count="2">
    <mergeCell ref="E5:F5"/>
    <mergeCell ref="A6:H6"/>
  </mergeCells>
  <printOptions horizontalCentered="1"/>
  <pageMargins left="0.7874015748031497" right="0.7086614173228347" top="0.7874015748031497" bottom="0.984251968503937" header="0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B1">
      <selection activeCell="B24" sqref="B24"/>
    </sheetView>
  </sheetViews>
  <sheetFormatPr defaultColWidth="9.140625" defaultRowHeight="12.75"/>
  <cols>
    <col min="1" max="1" width="6.7109375" style="2" customWidth="1"/>
    <col min="2" max="2" width="52.7109375" style="2" customWidth="1"/>
    <col min="3" max="3" width="18.57421875" style="2" customWidth="1"/>
    <col min="4" max="4" width="19.421875" style="2" customWidth="1"/>
    <col min="5" max="5" width="17.421875" style="2" customWidth="1"/>
    <col min="6" max="16384" width="9.140625" style="2" customWidth="1"/>
  </cols>
  <sheetData>
    <row r="1" spans="1:4" ht="12.75">
      <c r="A1" s="8"/>
      <c r="D1" s="2" t="s">
        <v>8</v>
      </c>
    </row>
    <row r="2" spans="1:4" ht="12.75">
      <c r="A2" s="7"/>
      <c r="D2" s="2" t="s">
        <v>9</v>
      </c>
    </row>
    <row r="3" spans="1:5" ht="12.75">
      <c r="A3" s="7"/>
      <c r="B3" s="2" t="s">
        <v>10</v>
      </c>
      <c r="D3" s="9" t="s">
        <v>86</v>
      </c>
      <c r="E3" s="9"/>
    </row>
    <row r="4" ht="12.75">
      <c r="A4" s="7"/>
    </row>
    <row r="5" spans="1:7" ht="49.5" customHeight="1">
      <c r="A5" s="474" t="s">
        <v>226</v>
      </c>
      <c r="B5" s="474"/>
      <c r="C5" s="474"/>
      <c r="D5" s="474"/>
      <c r="E5" s="474"/>
      <c r="F5" s="6"/>
      <c r="G5" s="6"/>
    </row>
    <row r="6" spans="1:5" ht="11.25" customHeight="1" thickBot="1">
      <c r="A6" s="7"/>
      <c r="E6" s="7" t="s">
        <v>2</v>
      </c>
    </row>
    <row r="7" spans="1:5" ht="26.25" customHeight="1" thickBot="1">
      <c r="A7" s="475" t="s">
        <v>11</v>
      </c>
      <c r="B7" s="477" t="s">
        <v>12</v>
      </c>
      <c r="C7" s="479" t="s">
        <v>13</v>
      </c>
      <c r="D7" s="480"/>
      <c r="E7" s="481"/>
    </row>
    <row r="8" spans="1:5" ht="35.25" customHeight="1" thickBot="1">
      <c r="A8" s="476"/>
      <c r="B8" s="478"/>
      <c r="C8" s="11" t="s">
        <v>14</v>
      </c>
      <c r="D8" s="11" t="s">
        <v>15</v>
      </c>
      <c r="E8" s="12" t="s">
        <v>16</v>
      </c>
    </row>
    <row r="9" spans="1:5" ht="13.5">
      <c r="A9" s="13">
        <v>1</v>
      </c>
      <c r="B9" s="14">
        <v>2</v>
      </c>
      <c r="C9" s="14">
        <v>3</v>
      </c>
      <c r="D9" s="14">
        <v>4</v>
      </c>
      <c r="E9" s="15">
        <v>5</v>
      </c>
    </row>
    <row r="10" spans="1:5" ht="18" customHeight="1">
      <c r="A10" s="16" t="s">
        <v>17</v>
      </c>
      <c r="B10" s="17" t="s">
        <v>18</v>
      </c>
      <c r="C10" s="18">
        <v>0</v>
      </c>
      <c r="D10" s="19" t="s">
        <v>19</v>
      </c>
      <c r="E10" s="20" t="s">
        <v>19</v>
      </c>
    </row>
    <row r="11" spans="1:5" ht="16.5" customHeight="1">
      <c r="A11" s="16" t="s">
        <v>20</v>
      </c>
      <c r="B11" s="17" t="s">
        <v>21</v>
      </c>
      <c r="C11" s="21">
        <v>20916000</v>
      </c>
      <c r="D11" s="22">
        <v>11916000</v>
      </c>
      <c r="E11" s="23">
        <v>6700000</v>
      </c>
    </row>
    <row r="12" spans="1:5" ht="12.75">
      <c r="A12" s="16"/>
      <c r="B12" s="17" t="s">
        <v>22</v>
      </c>
      <c r="C12" s="18">
        <v>0</v>
      </c>
      <c r="D12" s="18">
        <v>0</v>
      </c>
      <c r="E12" s="24">
        <v>0</v>
      </c>
    </row>
    <row r="13" spans="1:5" ht="12.75">
      <c r="A13" s="16" t="s">
        <v>23</v>
      </c>
      <c r="B13" s="17" t="s">
        <v>24</v>
      </c>
      <c r="C13" s="25">
        <v>0</v>
      </c>
      <c r="D13" s="18">
        <v>0</v>
      </c>
      <c r="E13" s="24">
        <v>0</v>
      </c>
    </row>
    <row r="14" spans="1:5" ht="12.75">
      <c r="A14" s="16"/>
      <c r="B14" s="17" t="s">
        <v>22</v>
      </c>
      <c r="C14" s="21"/>
      <c r="D14" s="18">
        <v>0</v>
      </c>
      <c r="E14" s="24">
        <v>0</v>
      </c>
    </row>
    <row r="15" spans="1:5" ht="12.75">
      <c r="A15" s="16" t="s">
        <v>25</v>
      </c>
      <c r="B15" s="17" t="s">
        <v>26</v>
      </c>
      <c r="C15" s="26">
        <v>267000</v>
      </c>
      <c r="D15" s="18">
        <v>0</v>
      </c>
      <c r="E15" s="24">
        <v>0</v>
      </c>
    </row>
    <row r="16" spans="1:5" ht="12.75">
      <c r="A16" s="16" t="s">
        <v>27</v>
      </c>
      <c r="B16" s="17" t="s">
        <v>28</v>
      </c>
      <c r="C16" s="18">
        <v>0</v>
      </c>
      <c r="D16" s="18">
        <v>0</v>
      </c>
      <c r="E16" s="24">
        <v>0</v>
      </c>
    </row>
    <row r="17" spans="1:5" ht="19.5" customHeight="1">
      <c r="A17" s="27" t="s">
        <v>29</v>
      </c>
      <c r="B17" s="28" t="s">
        <v>30</v>
      </c>
      <c r="C17" s="29">
        <f>C18+C19</f>
        <v>0</v>
      </c>
      <c r="D17" s="29">
        <f>D18+D19</f>
        <v>0</v>
      </c>
      <c r="E17" s="30">
        <f>E18+E19</f>
        <v>0</v>
      </c>
    </row>
    <row r="18" spans="1:5" ht="12.75">
      <c r="A18" s="31"/>
      <c r="B18" s="32" t="s">
        <v>31</v>
      </c>
      <c r="C18" s="33">
        <v>0</v>
      </c>
      <c r="D18" s="33">
        <v>0</v>
      </c>
      <c r="E18" s="34">
        <v>0</v>
      </c>
    </row>
    <row r="19" spans="1:5" ht="25.5">
      <c r="A19" s="31"/>
      <c r="B19" s="35" t="s">
        <v>32</v>
      </c>
      <c r="C19" s="33">
        <v>0</v>
      </c>
      <c r="D19" s="33">
        <v>0</v>
      </c>
      <c r="E19" s="34">
        <v>0</v>
      </c>
    </row>
    <row r="20" spans="1:5" ht="12.75">
      <c r="A20" s="31"/>
      <c r="B20" s="32" t="s">
        <v>33</v>
      </c>
      <c r="C20" s="33">
        <v>0</v>
      </c>
      <c r="D20" s="33">
        <v>0</v>
      </c>
      <c r="E20" s="34">
        <v>0</v>
      </c>
    </row>
    <row r="21" spans="1:5" ht="12.75">
      <c r="A21" s="31"/>
      <c r="B21" s="35" t="s">
        <v>34</v>
      </c>
      <c r="C21" s="33">
        <v>0</v>
      </c>
      <c r="D21" s="33">
        <v>0</v>
      </c>
      <c r="E21" s="34">
        <v>0</v>
      </c>
    </row>
    <row r="22" spans="1:5" ht="12.75">
      <c r="A22" s="31"/>
      <c r="B22" s="32" t="s">
        <v>35</v>
      </c>
      <c r="C22" s="33">
        <v>0</v>
      </c>
      <c r="D22" s="33">
        <v>0</v>
      </c>
      <c r="E22" s="34">
        <v>0</v>
      </c>
    </row>
    <row r="23" spans="1:5" ht="26.25" thickBot="1">
      <c r="A23" s="31"/>
      <c r="B23" s="35" t="s">
        <v>36</v>
      </c>
      <c r="C23" s="33">
        <v>0</v>
      </c>
      <c r="D23" s="33">
        <v>0</v>
      </c>
      <c r="E23" s="34">
        <v>0</v>
      </c>
    </row>
    <row r="24" spans="1:5" ht="16.5" customHeight="1" thickBot="1">
      <c r="A24" s="36" t="s">
        <v>37</v>
      </c>
      <c r="B24" s="37" t="s">
        <v>38</v>
      </c>
      <c r="C24" s="38">
        <f>C11+C15+C17</f>
        <v>21183000</v>
      </c>
      <c r="D24" s="38">
        <f>D11+D15+D17</f>
        <v>11916000</v>
      </c>
      <c r="E24" s="39">
        <f>E11+E15+E17</f>
        <v>6700000</v>
      </c>
    </row>
    <row r="25" spans="1:5" ht="17.25" customHeight="1" thickBot="1">
      <c r="A25" s="36" t="s">
        <v>39</v>
      </c>
      <c r="B25" s="37" t="s">
        <v>40</v>
      </c>
      <c r="C25" s="38">
        <v>353690194</v>
      </c>
      <c r="D25" s="38">
        <v>325361816</v>
      </c>
      <c r="E25" s="40">
        <v>339352374</v>
      </c>
    </row>
    <row r="26" spans="1:5" ht="26.25" thickBot="1">
      <c r="A26" s="41" t="s">
        <v>41</v>
      </c>
      <c r="B26" s="42" t="s">
        <v>42</v>
      </c>
      <c r="C26" s="43">
        <f>SUM(C24/C25)</f>
        <v>0.059891397498003575</v>
      </c>
      <c r="D26" s="43">
        <f>SUM(D24/D25)</f>
        <v>0.03662384279291089</v>
      </c>
      <c r="E26" s="43">
        <f>SUM(E24/E25)</f>
        <v>0.019743489403141763</v>
      </c>
    </row>
  </sheetData>
  <mergeCells count="4">
    <mergeCell ref="A5:E5"/>
    <mergeCell ref="A7:A8"/>
    <mergeCell ref="B7:B8"/>
    <mergeCell ref="C7:E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5" zoomScaleNormal="75" workbookViewId="0" topLeftCell="B10">
      <selection activeCell="B3" sqref="B3"/>
    </sheetView>
  </sheetViews>
  <sheetFormatPr defaultColWidth="9.140625" defaultRowHeight="12.75"/>
  <cols>
    <col min="1" max="1" width="8.28125" style="49" customWidth="1"/>
    <col min="2" max="2" width="60.7109375" style="49" customWidth="1"/>
    <col min="3" max="3" width="16.00390625" style="49" customWidth="1"/>
    <col min="4" max="4" width="15.28125" style="49" customWidth="1"/>
    <col min="5" max="5" width="15.8515625" style="49" customWidth="1"/>
    <col min="6" max="6" width="15.421875" style="49" customWidth="1"/>
    <col min="7" max="7" width="14.421875" style="49" customWidth="1"/>
    <col min="8" max="16384" width="9.140625" style="49" customWidth="1"/>
  </cols>
  <sheetData>
    <row r="1" spans="1:7" s="44" customFormat="1" ht="14.25" customHeight="1">
      <c r="A1" s="7"/>
      <c r="D1" s="2"/>
      <c r="E1" s="45"/>
      <c r="F1" s="485" t="s">
        <v>43</v>
      </c>
      <c r="G1" s="485"/>
    </row>
    <row r="2" spans="1:7" s="44" customFormat="1" ht="13.5" customHeight="1">
      <c r="A2" s="7"/>
      <c r="D2" s="2"/>
      <c r="E2" s="45"/>
      <c r="F2" s="485" t="s">
        <v>44</v>
      </c>
      <c r="G2" s="485"/>
    </row>
    <row r="3" spans="1:7" s="44" customFormat="1" ht="12.75">
      <c r="A3" s="7"/>
      <c r="D3" s="2"/>
      <c r="F3" s="486" t="s">
        <v>85</v>
      </c>
      <c r="G3" s="486"/>
    </row>
    <row r="4" spans="1:7" s="44" customFormat="1" ht="12.75">
      <c r="A4" s="7"/>
      <c r="D4" s="2"/>
      <c r="E4" s="46"/>
      <c r="F4" s="3"/>
      <c r="G4" s="47"/>
    </row>
    <row r="5" spans="1:6" s="48" customFormat="1" ht="48.75" customHeight="1">
      <c r="A5" s="473" t="s">
        <v>45</v>
      </c>
      <c r="B5" s="473"/>
      <c r="C5" s="473"/>
      <c r="D5" s="473"/>
      <c r="E5" s="473"/>
      <c r="F5" s="473"/>
    </row>
    <row r="6" spans="1:6" s="48" customFormat="1" ht="15" customHeight="1" thickBot="1">
      <c r="A6" s="10"/>
      <c r="B6" s="10"/>
      <c r="C6" s="10"/>
      <c r="D6" s="10"/>
      <c r="E6" s="10"/>
      <c r="F6" s="10"/>
    </row>
    <row r="7" spans="1:7" ht="13.5" customHeight="1" thickBot="1">
      <c r="A7" s="50" t="s">
        <v>46</v>
      </c>
      <c r="B7" s="50" t="s">
        <v>3</v>
      </c>
      <c r="C7" s="50" t="s">
        <v>47</v>
      </c>
      <c r="D7" s="482" t="s">
        <v>48</v>
      </c>
      <c r="E7" s="483"/>
      <c r="F7" s="483"/>
      <c r="G7" s="484"/>
    </row>
    <row r="8" spans="1:7" ht="12.75">
      <c r="A8" s="51"/>
      <c r="B8" s="51"/>
      <c r="C8" s="51"/>
      <c r="D8" s="52" t="s">
        <v>14</v>
      </c>
      <c r="E8" s="52" t="s">
        <v>15</v>
      </c>
      <c r="F8" s="52" t="s">
        <v>16</v>
      </c>
      <c r="G8" s="53" t="s">
        <v>49</v>
      </c>
    </row>
    <row r="9" spans="1:7" ht="16.5" customHeight="1">
      <c r="A9" s="54"/>
      <c r="B9" s="54"/>
      <c r="C9" s="54"/>
      <c r="D9" s="54"/>
      <c r="E9" s="54"/>
      <c r="F9" s="54"/>
      <c r="G9" s="55"/>
    </row>
    <row r="10" spans="1:7" ht="11.25" customHeight="1" thickBot="1">
      <c r="A10" s="56">
        <v>1</v>
      </c>
      <c r="B10" s="56">
        <v>2</v>
      </c>
      <c r="C10" s="57">
        <v>3</v>
      </c>
      <c r="D10" s="58">
        <v>4</v>
      </c>
      <c r="E10" s="59">
        <v>5</v>
      </c>
      <c r="F10" s="60">
        <v>6</v>
      </c>
      <c r="G10" s="61">
        <v>7</v>
      </c>
    </row>
    <row r="11" spans="1:7" ht="20.25" customHeight="1">
      <c r="A11" s="62" t="s">
        <v>17</v>
      </c>
      <c r="B11" s="63" t="s">
        <v>50</v>
      </c>
      <c r="C11" s="64">
        <f>SUM(D11:F11)</f>
        <v>6800000</v>
      </c>
      <c r="D11" s="65">
        <v>6800000</v>
      </c>
      <c r="E11" s="66">
        <v>0</v>
      </c>
      <c r="F11" s="67">
        <v>0</v>
      </c>
      <c r="G11" s="68">
        <v>0</v>
      </c>
    </row>
    <row r="12" spans="1:7" ht="16.5" customHeight="1">
      <c r="A12" s="62" t="s">
        <v>20</v>
      </c>
      <c r="B12" s="63" t="s">
        <v>51</v>
      </c>
      <c r="C12" s="69">
        <f>SUM(D12:F12)</f>
        <v>6000000</v>
      </c>
      <c r="D12" s="70">
        <v>2000000</v>
      </c>
      <c r="E12" s="70">
        <v>4000000</v>
      </c>
      <c r="F12" s="71">
        <v>0</v>
      </c>
      <c r="G12" s="68">
        <v>0</v>
      </c>
    </row>
    <row r="13" spans="1:7" ht="18" customHeight="1">
      <c r="A13" s="62" t="s">
        <v>23</v>
      </c>
      <c r="B13" s="63" t="s">
        <v>52</v>
      </c>
      <c r="C13" s="72">
        <f>SUM(D13:G13)</f>
        <v>5216000</v>
      </c>
      <c r="D13" s="73">
        <v>2000000</v>
      </c>
      <c r="E13" s="73">
        <v>2000000</v>
      </c>
      <c r="F13" s="74">
        <v>1216000</v>
      </c>
      <c r="G13" s="75">
        <v>0</v>
      </c>
    </row>
    <row r="14" spans="1:7" ht="16.5" customHeight="1">
      <c r="A14" s="62" t="s">
        <v>25</v>
      </c>
      <c r="B14" s="63" t="s">
        <v>53</v>
      </c>
      <c r="C14" s="72">
        <v>14700000</v>
      </c>
      <c r="D14" s="73">
        <v>1000000</v>
      </c>
      <c r="E14" s="73">
        <v>3000000</v>
      </c>
      <c r="F14" s="74">
        <v>4000000</v>
      </c>
      <c r="G14" s="76">
        <v>6700000</v>
      </c>
    </row>
    <row r="15" spans="1:7" ht="22.5" customHeight="1">
      <c r="A15" s="77" t="s">
        <v>27</v>
      </c>
      <c r="B15" s="63" t="s">
        <v>54</v>
      </c>
      <c r="C15" s="69">
        <v>34537750</v>
      </c>
      <c r="D15" s="78">
        <v>34537750</v>
      </c>
      <c r="E15" s="79"/>
      <c r="F15" s="78"/>
      <c r="G15" s="80"/>
    </row>
    <row r="16" spans="1:7" ht="18.75" customHeight="1">
      <c r="A16" s="81" t="s">
        <v>29</v>
      </c>
      <c r="B16" s="82" t="s">
        <v>55</v>
      </c>
      <c r="C16" s="69">
        <f>SUM(D16:G16)</f>
        <v>67253750</v>
      </c>
      <c r="D16" s="78">
        <f>SUM(D11:D15)</f>
        <v>46337750</v>
      </c>
      <c r="E16" s="78">
        <f>SUM(E11:E15)</f>
        <v>9000000</v>
      </c>
      <c r="F16" s="78">
        <f>SUM(F11:F15)</f>
        <v>5216000</v>
      </c>
      <c r="G16" s="78">
        <f>SUM(G11:G15)</f>
        <v>6700000</v>
      </c>
    </row>
    <row r="17" spans="1:7" ht="15" customHeight="1">
      <c r="A17" s="77" t="s">
        <v>37</v>
      </c>
      <c r="B17" s="83" t="s">
        <v>56</v>
      </c>
      <c r="C17" s="84">
        <f>SUM(D17:G17)</f>
        <v>4571920</v>
      </c>
      <c r="D17" s="85">
        <v>2200000</v>
      </c>
      <c r="E17" s="85">
        <f>SUM(D20*0.06)</f>
        <v>1254960</v>
      </c>
      <c r="F17" s="85">
        <f>SUM(E20*0.06)</f>
        <v>714960</v>
      </c>
      <c r="G17" s="86">
        <f>SUM(F20*0.06)</f>
        <v>402000</v>
      </c>
    </row>
    <row r="18" spans="1:7" ht="15" customHeight="1">
      <c r="A18" s="87" t="s">
        <v>39</v>
      </c>
      <c r="B18" s="83" t="s">
        <v>57</v>
      </c>
      <c r="C18" s="88"/>
      <c r="D18" s="89">
        <v>300000</v>
      </c>
      <c r="E18" s="89"/>
      <c r="F18" s="89"/>
      <c r="G18" s="90"/>
    </row>
    <row r="19" spans="1:7" ht="17.25" customHeight="1" thickBot="1">
      <c r="A19" s="91" t="s">
        <v>41</v>
      </c>
      <c r="B19" s="92" t="s">
        <v>58</v>
      </c>
      <c r="C19" s="93"/>
      <c r="D19" s="94">
        <v>2000000</v>
      </c>
      <c r="E19" s="95">
        <v>0</v>
      </c>
      <c r="F19" s="95">
        <v>0</v>
      </c>
      <c r="G19" s="96">
        <v>0</v>
      </c>
    </row>
    <row r="20" spans="1:7" ht="18" customHeight="1" thickTop="1">
      <c r="A20" s="97" t="s">
        <v>59</v>
      </c>
      <c r="B20" s="98" t="s">
        <v>60</v>
      </c>
      <c r="C20" s="99"/>
      <c r="D20" s="100">
        <f>C16-D16</f>
        <v>20916000</v>
      </c>
      <c r="E20" s="100">
        <f>SUM(D20-E16)</f>
        <v>11916000</v>
      </c>
      <c r="F20" s="100">
        <f>SUM(E20-F16)</f>
        <v>6700000</v>
      </c>
      <c r="G20" s="101">
        <f>SUM(F20-G16)</f>
        <v>0</v>
      </c>
    </row>
    <row r="21" spans="1:7" ht="23.25" customHeight="1">
      <c r="A21" s="77" t="s">
        <v>61</v>
      </c>
      <c r="B21" s="83" t="s">
        <v>62</v>
      </c>
      <c r="C21" s="84"/>
      <c r="D21" s="85">
        <v>267000</v>
      </c>
      <c r="E21" s="102"/>
      <c r="F21" s="102"/>
      <c r="G21" s="103"/>
    </row>
    <row r="22" spans="1:7" ht="12.75">
      <c r="A22" s="81" t="s">
        <v>63</v>
      </c>
      <c r="B22" s="82" t="s">
        <v>64</v>
      </c>
      <c r="C22" s="69"/>
      <c r="D22" s="102">
        <f>SUM(D20:D21)</f>
        <v>21183000</v>
      </c>
      <c r="E22" s="102">
        <f>SUM(E20+E21)</f>
        <v>11916000</v>
      </c>
      <c r="F22" s="102">
        <f>SUM(F20+F21)</f>
        <v>6700000</v>
      </c>
      <c r="G22" s="103">
        <f>SUM(G20+G21)</f>
        <v>0</v>
      </c>
    </row>
    <row r="23" spans="1:7" ht="26.25" customHeight="1">
      <c r="A23" s="87" t="s">
        <v>65</v>
      </c>
      <c r="B23" s="104" t="s">
        <v>66</v>
      </c>
      <c r="C23" s="105"/>
      <c r="D23" s="89">
        <f>SUM(D16+D17+D18+D19)</f>
        <v>50837750</v>
      </c>
      <c r="E23" s="89">
        <f>SUM(E16+E17+E19)</f>
        <v>10254960</v>
      </c>
      <c r="F23" s="89">
        <f>SUM(F16+F17+F19)</f>
        <v>5930960</v>
      </c>
      <c r="G23" s="90">
        <f>SUM(G16+G17+G19)</f>
        <v>7102000</v>
      </c>
    </row>
    <row r="24" spans="1:7" ht="18.75" customHeight="1">
      <c r="A24" s="62" t="s">
        <v>67</v>
      </c>
      <c r="B24" s="106" t="s">
        <v>68</v>
      </c>
      <c r="C24" s="72"/>
      <c r="D24" s="70">
        <v>353690194</v>
      </c>
      <c r="E24" s="70">
        <v>325361816</v>
      </c>
      <c r="F24" s="70">
        <v>339352374</v>
      </c>
      <c r="G24" s="70">
        <v>353605174</v>
      </c>
    </row>
    <row r="25" spans="1:7" ht="18.75" customHeight="1">
      <c r="A25" s="62" t="s">
        <v>69</v>
      </c>
      <c r="B25" s="106" t="s">
        <v>70</v>
      </c>
      <c r="C25" s="72"/>
      <c r="D25" s="70">
        <v>21336240</v>
      </c>
      <c r="E25" s="70"/>
      <c r="F25" s="70"/>
      <c r="G25" s="107"/>
    </row>
    <row r="26" spans="1:7" ht="27.75" customHeight="1">
      <c r="A26" s="62" t="s">
        <v>71</v>
      </c>
      <c r="B26" s="139" t="s">
        <v>72</v>
      </c>
      <c r="C26" s="72"/>
      <c r="D26" s="70">
        <v>1393692</v>
      </c>
      <c r="E26" s="70"/>
      <c r="F26" s="70"/>
      <c r="G26" s="107"/>
    </row>
    <row r="27" spans="1:7" ht="69.75" customHeight="1">
      <c r="A27" s="108" t="s">
        <v>73</v>
      </c>
      <c r="B27" s="139" t="s">
        <v>74</v>
      </c>
      <c r="C27" s="72"/>
      <c r="D27" s="109">
        <f>SUM(D23-D15)/D24</f>
        <v>0.04608552986911478</v>
      </c>
      <c r="E27" s="109">
        <f>SUM(E23-E15)/E24</f>
        <v>0.03151863401205014</v>
      </c>
      <c r="F27" s="109">
        <f>SUM(F23-F15)/F24</f>
        <v>0.017477290434396667</v>
      </c>
      <c r="G27" s="109">
        <f>SUM(G23-G15)/G24</f>
        <v>0.020084547744768012</v>
      </c>
    </row>
    <row r="28" spans="1:7" ht="28.5" customHeight="1" thickBot="1">
      <c r="A28" s="110" t="s">
        <v>75</v>
      </c>
      <c r="B28" s="111" t="s">
        <v>76</v>
      </c>
      <c r="C28" s="112"/>
      <c r="D28" s="113">
        <f>SUM(D22/D24)</f>
        <v>0.059891397498003575</v>
      </c>
      <c r="E28" s="113">
        <f>SUM(E22/E24)</f>
        <v>0.03662384279291089</v>
      </c>
      <c r="F28" s="113">
        <f>SUM(F22/F24)</f>
        <v>0.019743489403141763</v>
      </c>
      <c r="G28" s="113">
        <f>SUM(G22/G24)</f>
        <v>0</v>
      </c>
    </row>
    <row r="29" spans="1:7" ht="42.75" customHeight="1" thickBot="1">
      <c r="A29" s="110" t="s">
        <v>77</v>
      </c>
      <c r="B29" s="111" t="s">
        <v>78</v>
      </c>
      <c r="C29" s="112"/>
      <c r="D29" s="114">
        <f>SUM(D26)/D24*100%</f>
        <v>0.003940431551800387</v>
      </c>
      <c r="E29" s="114">
        <f>SUM(E26)/E24*100%</f>
        <v>0</v>
      </c>
      <c r="F29" s="114">
        <f>SUM(F26)/F24*100%</f>
        <v>0</v>
      </c>
      <c r="G29" s="114">
        <f>SUM(G26)/G24*100%</f>
        <v>0</v>
      </c>
    </row>
    <row r="30" spans="1:7" ht="12.75">
      <c r="A30" s="115" t="s">
        <v>79</v>
      </c>
      <c r="B30" s="115"/>
      <c r="G30" s="49" t="s">
        <v>10</v>
      </c>
    </row>
  </sheetData>
  <mergeCells count="5">
    <mergeCell ref="D7:G7"/>
    <mergeCell ref="F1:G1"/>
    <mergeCell ref="F2:G2"/>
    <mergeCell ref="F3:G3"/>
    <mergeCell ref="A5:F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workbookViewId="0" topLeftCell="E16">
      <selection activeCell="C13" sqref="C13:C15"/>
    </sheetView>
  </sheetViews>
  <sheetFormatPr defaultColWidth="9.140625" defaultRowHeight="12.75"/>
  <cols>
    <col min="1" max="1" width="5.8515625" style="233" customWidth="1"/>
    <col min="2" max="2" width="8.7109375" style="233" customWidth="1"/>
    <col min="3" max="3" width="30.00390625" style="168" customWidth="1"/>
    <col min="4" max="4" width="21.140625" style="168" customWidth="1"/>
    <col min="5" max="5" width="10.421875" style="168" customWidth="1"/>
    <col min="6" max="6" width="11.28125" style="168" customWidth="1"/>
    <col min="7" max="7" width="13.421875" style="233" customWidth="1"/>
    <col min="8" max="8" width="12.8515625" style="168" customWidth="1"/>
    <col min="9" max="9" width="4.140625" style="168" customWidth="1"/>
    <col min="10" max="10" width="11.00390625" style="168" customWidth="1"/>
    <col min="11" max="11" width="10.00390625" style="168" customWidth="1"/>
    <col min="12" max="12" width="11.140625" style="168" customWidth="1"/>
    <col min="13" max="13" width="10.00390625" style="168" customWidth="1"/>
    <col min="14" max="14" width="9.8515625" style="168" customWidth="1"/>
    <col min="15" max="15" width="10.00390625" style="168" customWidth="1"/>
    <col min="16" max="16" width="12.7109375" style="168" customWidth="1"/>
    <col min="17" max="16384" width="10.00390625" style="168" customWidth="1"/>
  </cols>
  <sheetData>
    <row r="1" ht="12.75">
      <c r="L1" s="140" t="s">
        <v>160</v>
      </c>
    </row>
    <row r="2" ht="12.75">
      <c r="L2" s="140" t="s">
        <v>44</v>
      </c>
    </row>
    <row r="3" ht="12.75">
      <c r="L3" s="117" t="s">
        <v>161</v>
      </c>
    </row>
    <row r="4" ht="12.75">
      <c r="L4" s="117"/>
    </row>
    <row r="5" ht="12.75">
      <c r="L5" s="117"/>
    </row>
    <row r="6" spans="1:14" ht="12.75">
      <c r="A6" s="505" t="s">
        <v>162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</row>
    <row r="7" spans="1:14" ht="12.75">
      <c r="A7" s="505" t="s">
        <v>163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</row>
    <row r="8" ht="12.75">
      <c r="L8" s="117"/>
    </row>
    <row r="9" spans="3:14" ht="12.75">
      <c r="C9" s="233"/>
      <c r="D9" s="233"/>
      <c r="E9" s="233"/>
      <c r="F9" s="233"/>
      <c r="H9" s="233"/>
      <c r="I9" s="233"/>
      <c r="J9" s="233"/>
      <c r="K9" s="233"/>
      <c r="L9" s="233"/>
      <c r="M9" s="233" t="s">
        <v>2</v>
      </c>
      <c r="N9" s="233"/>
    </row>
    <row r="10" spans="1:14" ht="12.75">
      <c r="A10" s="500" t="s">
        <v>164</v>
      </c>
      <c r="B10" s="500" t="s">
        <v>165</v>
      </c>
      <c r="C10" s="500" t="s">
        <v>166</v>
      </c>
      <c r="D10" s="500" t="s">
        <v>167</v>
      </c>
      <c r="E10" s="500" t="s">
        <v>168</v>
      </c>
      <c r="F10" s="500" t="s">
        <v>169</v>
      </c>
      <c r="G10" s="500" t="s">
        <v>170</v>
      </c>
      <c r="H10" s="500" t="s">
        <v>171</v>
      </c>
      <c r="I10" s="498" t="s">
        <v>172</v>
      </c>
      <c r="J10" s="500" t="s">
        <v>173</v>
      </c>
      <c r="K10" s="501" t="s">
        <v>174</v>
      </c>
      <c r="L10" s="502"/>
      <c r="M10" s="503"/>
      <c r="N10" s="504" t="s">
        <v>175</v>
      </c>
    </row>
    <row r="11" spans="1:14" ht="51">
      <c r="A11" s="500"/>
      <c r="B11" s="500"/>
      <c r="C11" s="500"/>
      <c r="D11" s="500"/>
      <c r="E11" s="500"/>
      <c r="F11" s="500"/>
      <c r="G11" s="500"/>
      <c r="H11" s="500"/>
      <c r="I11" s="499"/>
      <c r="J11" s="500"/>
      <c r="K11" s="235" t="s">
        <v>176</v>
      </c>
      <c r="L11" s="235" t="s">
        <v>177</v>
      </c>
      <c r="M11" s="235" t="s">
        <v>178</v>
      </c>
      <c r="N11" s="504"/>
    </row>
    <row r="12" spans="1:14" ht="13.5">
      <c r="A12" s="238">
        <v>1</v>
      </c>
      <c r="B12" s="238">
        <v>2</v>
      </c>
      <c r="C12" s="238">
        <v>3</v>
      </c>
      <c r="D12" s="238">
        <v>4</v>
      </c>
      <c r="E12" s="238">
        <v>5</v>
      </c>
      <c r="F12" s="238">
        <v>6</v>
      </c>
      <c r="G12" s="238">
        <v>7</v>
      </c>
      <c r="H12" s="238">
        <v>8</v>
      </c>
      <c r="I12" s="238" t="s">
        <v>179</v>
      </c>
      <c r="J12" s="238">
        <v>9</v>
      </c>
      <c r="K12" s="238">
        <v>10</v>
      </c>
      <c r="L12" s="238">
        <v>11</v>
      </c>
      <c r="M12" s="238">
        <v>12</v>
      </c>
      <c r="N12" s="238">
        <v>13</v>
      </c>
    </row>
    <row r="13" spans="1:14" ht="12.75">
      <c r="A13" s="487">
        <v>21</v>
      </c>
      <c r="B13" s="487">
        <v>851</v>
      </c>
      <c r="C13" s="321" t="s">
        <v>180</v>
      </c>
      <c r="D13" s="487"/>
      <c r="E13" s="487" t="s">
        <v>150</v>
      </c>
      <c r="F13" s="487" t="s">
        <v>150</v>
      </c>
      <c r="G13" s="318">
        <v>0</v>
      </c>
      <c r="H13" s="487" t="s">
        <v>150</v>
      </c>
      <c r="I13" s="237" t="s">
        <v>181</v>
      </c>
      <c r="J13" s="239">
        <f>K13+L13+M13</f>
        <v>6942668</v>
      </c>
      <c r="K13" s="239">
        <v>0</v>
      </c>
      <c r="L13" s="239">
        <v>6942668</v>
      </c>
      <c r="M13" s="239">
        <v>0</v>
      </c>
      <c r="N13" s="239">
        <v>0</v>
      </c>
    </row>
    <row r="14" spans="1:14" ht="12.75">
      <c r="A14" s="488"/>
      <c r="B14" s="488"/>
      <c r="C14" s="322"/>
      <c r="D14" s="488"/>
      <c r="E14" s="488"/>
      <c r="F14" s="488"/>
      <c r="G14" s="319"/>
      <c r="H14" s="488"/>
      <c r="I14" s="237" t="s">
        <v>182</v>
      </c>
      <c r="J14" s="239"/>
      <c r="K14" s="239"/>
      <c r="L14" s="239"/>
      <c r="M14" s="239"/>
      <c r="N14" s="239"/>
    </row>
    <row r="15" spans="1:14" ht="12.75">
      <c r="A15" s="489"/>
      <c r="B15" s="489"/>
      <c r="C15" s="323"/>
      <c r="D15" s="489"/>
      <c r="E15" s="489"/>
      <c r="F15" s="489"/>
      <c r="G15" s="320"/>
      <c r="H15" s="489"/>
      <c r="I15" s="237" t="s">
        <v>183</v>
      </c>
      <c r="J15" s="239">
        <f>K15+L15+M15</f>
        <v>6942668</v>
      </c>
      <c r="K15" s="239">
        <f>K13+K14</f>
        <v>0</v>
      </c>
      <c r="L15" s="239">
        <f>L13+L14</f>
        <v>6942668</v>
      </c>
      <c r="M15" s="239">
        <f>M13+M14</f>
        <v>0</v>
      </c>
      <c r="N15" s="239">
        <f>N13+N14</f>
        <v>0</v>
      </c>
    </row>
    <row r="16" spans="1:14" ht="9.75" customHeight="1">
      <c r="A16" s="240"/>
      <c r="B16" s="240"/>
      <c r="C16" s="241"/>
      <c r="D16" s="240"/>
      <c r="E16" s="240"/>
      <c r="F16" s="240"/>
      <c r="G16" s="242"/>
      <c r="H16" s="240"/>
      <c r="I16" s="237"/>
      <c r="J16" s="239"/>
      <c r="K16" s="239"/>
      <c r="L16" s="239"/>
      <c r="M16" s="239"/>
      <c r="N16" s="239"/>
    </row>
    <row r="17" spans="1:14" s="248" customFormat="1" ht="15.75">
      <c r="A17" s="496" t="s">
        <v>184</v>
      </c>
      <c r="B17" s="497"/>
      <c r="C17" s="243"/>
      <c r="D17" s="244"/>
      <c r="E17" s="244"/>
      <c r="F17" s="244"/>
      <c r="G17" s="245"/>
      <c r="H17" s="244"/>
      <c r="I17" s="246"/>
      <c r="J17" s="247"/>
      <c r="K17" s="247"/>
      <c r="L17" s="247"/>
      <c r="M17" s="247"/>
      <c r="N17" s="247"/>
    </row>
    <row r="18" spans="1:14" ht="25.5">
      <c r="A18" s="249" t="s">
        <v>185</v>
      </c>
      <c r="B18" s="249">
        <v>85111</v>
      </c>
      <c r="C18" s="250" t="s">
        <v>186</v>
      </c>
      <c r="D18" s="250" t="s">
        <v>187</v>
      </c>
      <c r="E18" s="249">
        <v>2005</v>
      </c>
      <c r="F18" s="251">
        <v>200000</v>
      </c>
      <c r="G18" s="251">
        <v>0</v>
      </c>
      <c r="H18" s="252">
        <v>0</v>
      </c>
      <c r="I18" s="253"/>
      <c r="J18" s="254">
        <f>K18+L18+M18</f>
        <v>200000</v>
      </c>
      <c r="K18" s="254">
        <v>0</v>
      </c>
      <c r="L18" s="254">
        <v>200000</v>
      </c>
      <c r="M18" s="254">
        <v>0</v>
      </c>
      <c r="N18" s="254">
        <v>0</v>
      </c>
    </row>
    <row r="19" spans="1:14" ht="12.75">
      <c r="A19" s="249"/>
      <c r="B19" s="249"/>
      <c r="C19" s="250"/>
      <c r="D19" s="250"/>
      <c r="E19" s="249"/>
      <c r="F19" s="251"/>
      <c r="G19" s="251"/>
      <c r="H19" s="252"/>
      <c r="I19" s="253"/>
      <c r="J19" s="254"/>
      <c r="K19" s="254"/>
      <c r="L19" s="254"/>
      <c r="M19" s="254"/>
      <c r="N19" s="254"/>
    </row>
    <row r="20" spans="1:14" ht="15.75">
      <c r="A20" s="496" t="s">
        <v>188</v>
      </c>
      <c r="B20" s="497"/>
      <c r="C20" s="250"/>
      <c r="D20" s="250"/>
      <c r="E20" s="249"/>
      <c r="F20" s="251"/>
      <c r="G20" s="251"/>
      <c r="H20" s="252"/>
      <c r="I20" s="253"/>
      <c r="J20" s="254"/>
      <c r="K20" s="254"/>
      <c r="L20" s="254"/>
      <c r="M20" s="254"/>
      <c r="N20" s="254"/>
    </row>
    <row r="21" spans="1:14" ht="25.5">
      <c r="A21" s="249" t="s">
        <v>185</v>
      </c>
      <c r="B21" s="249">
        <v>85111</v>
      </c>
      <c r="C21" s="250" t="s">
        <v>189</v>
      </c>
      <c r="D21" s="250" t="s">
        <v>187</v>
      </c>
      <c r="E21" s="249">
        <v>2005</v>
      </c>
      <c r="F21" s="251">
        <v>200000</v>
      </c>
      <c r="G21" s="251">
        <v>0</v>
      </c>
      <c r="H21" s="252">
        <v>0</v>
      </c>
      <c r="I21" s="253"/>
      <c r="J21" s="254">
        <f>K21+L21+M21</f>
        <v>200000</v>
      </c>
      <c r="K21" s="254">
        <v>0</v>
      </c>
      <c r="L21" s="254">
        <v>200000</v>
      </c>
      <c r="M21" s="254">
        <v>0</v>
      </c>
      <c r="N21" s="254">
        <v>0</v>
      </c>
    </row>
    <row r="22" spans="1:14" ht="9" customHeight="1">
      <c r="A22" s="249"/>
      <c r="B22" s="249"/>
      <c r="C22" s="250"/>
      <c r="D22" s="250"/>
      <c r="E22" s="249"/>
      <c r="F22" s="251"/>
      <c r="G22" s="251"/>
      <c r="H22" s="255"/>
      <c r="I22" s="256"/>
      <c r="J22" s="254"/>
      <c r="K22" s="254"/>
      <c r="L22" s="254"/>
      <c r="M22" s="254"/>
      <c r="N22" s="254"/>
    </row>
    <row r="23" spans="1:14" ht="12.75">
      <c r="A23" s="487">
        <v>32</v>
      </c>
      <c r="B23" s="487">
        <v>900</v>
      </c>
      <c r="C23" s="321" t="s">
        <v>190</v>
      </c>
      <c r="D23" s="487"/>
      <c r="E23" s="487" t="s">
        <v>150</v>
      </c>
      <c r="F23" s="487" t="s">
        <v>150</v>
      </c>
      <c r="G23" s="318">
        <v>0</v>
      </c>
      <c r="H23" s="487" t="s">
        <v>150</v>
      </c>
      <c r="I23" s="237" t="s">
        <v>181</v>
      </c>
      <c r="J23" s="239">
        <f>K23+L23+M23</f>
        <v>50000</v>
      </c>
      <c r="K23" s="239">
        <v>50000</v>
      </c>
      <c r="L23" s="239">
        <v>0</v>
      </c>
      <c r="M23" s="239">
        <v>0</v>
      </c>
      <c r="N23" s="239">
        <v>0</v>
      </c>
    </row>
    <row r="24" spans="1:14" ht="12.75">
      <c r="A24" s="488"/>
      <c r="B24" s="488"/>
      <c r="C24" s="322"/>
      <c r="D24" s="488"/>
      <c r="E24" s="488"/>
      <c r="F24" s="488"/>
      <c r="G24" s="319"/>
      <c r="H24" s="488"/>
      <c r="I24" s="237" t="s">
        <v>182</v>
      </c>
      <c r="J24" s="239">
        <f>K24+L24+M24</f>
        <v>274000</v>
      </c>
      <c r="K24" s="239">
        <f>K28</f>
        <v>0</v>
      </c>
      <c r="L24" s="239">
        <f>L28</f>
        <v>274000</v>
      </c>
      <c r="M24" s="239">
        <f>M28</f>
        <v>0</v>
      </c>
      <c r="N24" s="239">
        <f>N28</f>
        <v>0</v>
      </c>
    </row>
    <row r="25" spans="1:14" ht="12.75">
      <c r="A25" s="489"/>
      <c r="B25" s="489"/>
      <c r="C25" s="323"/>
      <c r="D25" s="489"/>
      <c r="E25" s="489"/>
      <c r="F25" s="489"/>
      <c r="G25" s="320"/>
      <c r="H25" s="489"/>
      <c r="I25" s="237" t="s">
        <v>183</v>
      </c>
      <c r="J25" s="239">
        <f>K25+L25+M25</f>
        <v>324000</v>
      </c>
      <c r="K25" s="239">
        <f>K23+K24</f>
        <v>50000</v>
      </c>
      <c r="L25" s="239">
        <f>L23+L24</f>
        <v>274000</v>
      </c>
      <c r="M25" s="239">
        <f>M23+M24</f>
        <v>0</v>
      </c>
      <c r="N25" s="239">
        <f>N23+N24</f>
        <v>0</v>
      </c>
    </row>
    <row r="26" spans="1:14" ht="8.25" customHeight="1">
      <c r="A26" s="249"/>
      <c r="B26" s="249"/>
      <c r="C26" s="250"/>
      <c r="D26" s="250"/>
      <c r="E26" s="249"/>
      <c r="F26" s="251"/>
      <c r="G26" s="251"/>
      <c r="H26" s="255"/>
      <c r="I26" s="256"/>
      <c r="J26" s="254"/>
      <c r="K26" s="254"/>
      <c r="L26" s="254"/>
      <c r="M26" s="254"/>
      <c r="N26" s="254"/>
    </row>
    <row r="27" spans="1:14" ht="12.75">
      <c r="A27" s="324" t="s">
        <v>191</v>
      </c>
      <c r="B27" s="324">
        <v>90019</v>
      </c>
      <c r="C27" s="327" t="s">
        <v>192</v>
      </c>
      <c r="D27" s="327" t="s">
        <v>193</v>
      </c>
      <c r="E27" s="324">
        <v>2005</v>
      </c>
      <c r="F27" s="317">
        <v>274000</v>
      </c>
      <c r="G27" s="317">
        <v>0</v>
      </c>
      <c r="H27" s="493">
        <v>0</v>
      </c>
      <c r="I27" s="256" t="s">
        <v>181</v>
      </c>
      <c r="J27" s="254">
        <f>K27+L27+M27</f>
        <v>0</v>
      </c>
      <c r="K27" s="254">
        <v>0</v>
      </c>
      <c r="L27" s="254">
        <v>0</v>
      </c>
      <c r="M27" s="254">
        <v>0</v>
      </c>
      <c r="N27" s="257">
        <v>0</v>
      </c>
    </row>
    <row r="28" spans="1:14" ht="12.75">
      <c r="A28" s="325"/>
      <c r="B28" s="325"/>
      <c r="C28" s="328"/>
      <c r="D28" s="328"/>
      <c r="E28" s="325"/>
      <c r="F28" s="491"/>
      <c r="G28" s="491"/>
      <c r="H28" s="494"/>
      <c r="I28" s="256" t="s">
        <v>182</v>
      </c>
      <c r="J28" s="254">
        <f>K28+L28+M28</f>
        <v>274000</v>
      </c>
      <c r="K28" s="254">
        <v>0</v>
      </c>
      <c r="L28" s="254">
        <v>274000</v>
      </c>
      <c r="M28" s="254">
        <v>0</v>
      </c>
      <c r="N28" s="257">
        <v>0</v>
      </c>
    </row>
    <row r="29" spans="1:14" ht="12.75">
      <c r="A29" s="326"/>
      <c r="B29" s="326"/>
      <c r="C29" s="329"/>
      <c r="D29" s="329"/>
      <c r="E29" s="326"/>
      <c r="F29" s="492"/>
      <c r="G29" s="492"/>
      <c r="H29" s="495"/>
      <c r="I29" s="256" t="s">
        <v>183</v>
      </c>
      <c r="J29" s="254">
        <f>K29+L29+M29</f>
        <v>274000</v>
      </c>
      <c r="K29" s="254">
        <f>K27+K28</f>
        <v>0</v>
      </c>
      <c r="L29" s="254">
        <f>L27+L28</f>
        <v>274000</v>
      </c>
      <c r="M29" s="254">
        <f>M27+M28</f>
        <v>0</v>
      </c>
      <c r="N29" s="254">
        <f>N27+N28</f>
        <v>0</v>
      </c>
    </row>
    <row r="30" spans="1:14" ht="12.75">
      <c r="A30" s="258"/>
      <c r="B30" s="258"/>
      <c r="C30" s="259"/>
      <c r="D30" s="259"/>
      <c r="E30" s="258"/>
      <c r="F30" s="260"/>
      <c r="G30" s="260"/>
      <c r="H30" s="261"/>
      <c r="I30" s="256"/>
      <c r="J30" s="254"/>
      <c r="K30" s="254"/>
      <c r="L30" s="254"/>
      <c r="M30" s="254"/>
      <c r="N30" s="254"/>
    </row>
    <row r="31" spans="1:14" ht="12.75">
      <c r="A31" s="487">
        <v>40</v>
      </c>
      <c r="B31" s="487"/>
      <c r="C31" s="321" t="s">
        <v>194</v>
      </c>
      <c r="D31" s="487"/>
      <c r="E31" s="487" t="s">
        <v>150</v>
      </c>
      <c r="F31" s="487" t="s">
        <v>150</v>
      </c>
      <c r="G31" s="318">
        <v>184415938</v>
      </c>
      <c r="H31" s="487" t="s">
        <v>150</v>
      </c>
      <c r="I31" s="262" t="s">
        <v>181</v>
      </c>
      <c r="J31" s="263">
        <f>K31+L31+M31</f>
        <v>48584228</v>
      </c>
      <c r="K31" s="263">
        <v>5500760</v>
      </c>
      <c r="L31" s="263">
        <v>43083468</v>
      </c>
      <c r="M31" s="263">
        <v>0</v>
      </c>
      <c r="N31" s="263">
        <v>8646547</v>
      </c>
    </row>
    <row r="32" spans="1:14" ht="12.75">
      <c r="A32" s="488"/>
      <c r="B32" s="488"/>
      <c r="C32" s="322"/>
      <c r="D32" s="488"/>
      <c r="E32" s="488"/>
      <c r="F32" s="488"/>
      <c r="G32" s="319"/>
      <c r="H32" s="488"/>
      <c r="I32" s="262" t="s">
        <v>182</v>
      </c>
      <c r="J32" s="263">
        <f>J24</f>
        <v>274000</v>
      </c>
      <c r="K32" s="263">
        <f>K24</f>
        <v>0</v>
      </c>
      <c r="L32" s="263">
        <f>L24</f>
        <v>274000</v>
      </c>
      <c r="M32" s="263">
        <f>M24</f>
        <v>0</v>
      </c>
      <c r="N32" s="263">
        <f>N24</f>
        <v>0</v>
      </c>
    </row>
    <row r="33" spans="1:14" ht="12.75">
      <c r="A33" s="489"/>
      <c r="B33" s="489"/>
      <c r="C33" s="323"/>
      <c r="D33" s="489"/>
      <c r="E33" s="489"/>
      <c r="F33" s="489"/>
      <c r="G33" s="320"/>
      <c r="H33" s="489"/>
      <c r="I33" s="262" t="s">
        <v>183</v>
      </c>
      <c r="J33" s="263">
        <f>K33+L33+M33</f>
        <v>48858228</v>
      </c>
      <c r="K33" s="263">
        <f>K31+K32</f>
        <v>5500760</v>
      </c>
      <c r="L33" s="263">
        <f>L31+L32</f>
        <v>43357468</v>
      </c>
      <c r="M33" s="263">
        <f>M31+M32</f>
        <v>0</v>
      </c>
      <c r="N33" s="263">
        <f>N31+N32</f>
        <v>8646547</v>
      </c>
    </row>
    <row r="34" spans="1:16" s="164" customFormat="1" ht="12.75">
      <c r="A34" s="264"/>
      <c r="B34" s="265"/>
      <c r="C34" s="266"/>
      <c r="D34" s="266"/>
      <c r="E34" s="236"/>
      <c r="F34" s="236"/>
      <c r="G34" s="267"/>
      <c r="H34" s="236"/>
      <c r="I34" s="236"/>
      <c r="J34" s="267"/>
      <c r="K34" s="267"/>
      <c r="L34" s="267"/>
      <c r="M34" s="267"/>
      <c r="N34" s="268"/>
      <c r="O34" s="269"/>
      <c r="P34" s="270"/>
    </row>
    <row r="35" spans="1:14" s="164" customFormat="1" ht="12.75">
      <c r="A35" s="338">
        <v>43</v>
      </c>
      <c r="B35" s="338"/>
      <c r="C35" s="341" t="s">
        <v>195</v>
      </c>
      <c r="D35" s="338"/>
      <c r="E35" s="487" t="s">
        <v>150</v>
      </c>
      <c r="F35" s="487" t="s">
        <v>150</v>
      </c>
      <c r="G35" s="490">
        <f>G31</f>
        <v>184415938</v>
      </c>
      <c r="H35" s="487" t="s">
        <v>150</v>
      </c>
      <c r="I35" s="262" t="s">
        <v>181</v>
      </c>
      <c r="J35" s="271">
        <f>K35+L35+M35</f>
        <v>99715204</v>
      </c>
      <c r="K35" s="271">
        <v>6143567</v>
      </c>
      <c r="L35" s="271">
        <v>63763175</v>
      </c>
      <c r="M35" s="271">
        <v>29808462</v>
      </c>
      <c r="N35" s="271">
        <v>8646547</v>
      </c>
    </row>
    <row r="36" spans="1:14" ht="12.75">
      <c r="A36" s="339"/>
      <c r="B36" s="339"/>
      <c r="C36" s="342"/>
      <c r="D36" s="339"/>
      <c r="E36" s="488"/>
      <c r="F36" s="488"/>
      <c r="G36" s="426"/>
      <c r="H36" s="488"/>
      <c r="I36" s="262" t="s">
        <v>182</v>
      </c>
      <c r="J36" s="271">
        <f>J32</f>
        <v>274000</v>
      </c>
      <c r="K36" s="271">
        <f>K32</f>
        <v>0</v>
      </c>
      <c r="L36" s="271">
        <f>L32</f>
        <v>274000</v>
      </c>
      <c r="M36" s="271">
        <f>M32</f>
        <v>0</v>
      </c>
      <c r="N36" s="271">
        <f>N32</f>
        <v>0</v>
      </c>
    </row>
    <row r="37" spans="1:14" ht="12.75">
      <c r="A37" s="340"/>
      <c r="B37" s="340"/>
      <c r="C37" s="343"/>
      <c r="D37" s="340"/>
      <c r="E37" s="489"/>
      <c r="F37" s="489"/>
      <c r="G37" s="366"/>
      <c r="H37" s="489"/>
      <c r="I37" s="262" t="s">
        <v>183</v>
      </c>
      <c r="J37" s="271">
        <f>K37+L37+M37</f>
        <v>99989204</v>
      </c>
      <c r="K37" s="239">
        <f>K35+K36</f>
        <v>6143567</v>
      </c>
      <c r="L37" s="239">
        <f>L35+L36</f>
        <v>64037175</v>
      </c>
      <c r="M37" s="239">
        <f>M35+M36</f>
        <v>29808462</v>
      </c>
      <c r="N37" s="239">
        <f>N35+N36</f>
        <v>8646547</v>
      </c>
    </row>
    <row r="39" spans="1:10" ht="12.75">
      <c r="A39" s="234" t="s">
        <v>196</v>
      </c>
      <c r="J39" s="272"/>
    </row>
    <row r="40" spans="1:10" ht="12.75">
      <c r="A40" s="234" t="s">
        <v>197</v>
      </c>
      <c r="J40" s="272"/>
    </row>
    <row r="41" ht="12.75">
      <c r="A41" s="234" t="s">
        <v>198</v>
      </c>
    </row>
  </sheetData>
  <mergeCells count="56">
    <mergeCell ref="A6:N6"/>
    <mergeCell ref="A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M10"/>
    <mergeCell ref="N10:N11"/>
    <mergeCell ref="A13:A15"/>
    <mergeCell ref="B13:B15"/>
    <mergeCell ref="C13:C15"/>
    <mergeCell ref="D13:D15"/>
    <mergeCell ref="E13:E15"/>
    <mergeCell ref="F13:F15"/>
    <mergeCell ref="G13:G15"/>
    <mergeCell ref="H13:H15"/>
    <mergeCell ref="A17:B17"/>
    <mergeCell ref="A20:B20"/>
    <mergeCell ref="A23:A25"/>
    <mergeCell ref="B23:B25"/>
    <mergeCell ref="C23:C25"/>
    <mergeCell ref="D23:D25"/>
    <mergeCell ref="E23:E25"/>
    <mergeCell ref="F23:F25"/>
    <mergeCell ref="G23:G25"/>
    <mergeCell ref="H23:H25"/>
    <mergeCell ref="A27:A29"/>
    <mergeCell ref="B27:B29"/>
    <mergeCell ref="C27:C29"/>
    <mergeCell ref="D27:D29"/>
    <mergeCell ref="E27:E29"/>
    <mergeCell ref="F27:F29"/>
    <mergeCell ref="G27:G29"/>
    <mergeCell ref="H27:H29"/>
    <mergeCell ref="A31:A33"/>
    <mergeCell ref="B31:B33"/>
    <mergeCell ref="C31:C33"/>
    <mergeCell ref="D31:D33"/>
    <mergeCell ref="E31:E33"/>
    <mergeCell ref="F31:F33"/>
    <mergeCell ref="G31:G33"/>
    <mergeCell ref="H31:H33"/>
    <mergeCell ref="A35:A37"/>
    <mergeCell ref="B35:B37"/>
    <mergeCell ref="C35:C37"/>
    <mergeCell ref="D35:D37"/>
    <mergeCell ref="E35:E37"/>
    <mergeCell ref="F35:F37"/>
    <mergeCell ref="G35:G37"/>
    <mergeCell ref="H35:H37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0">
      <selection activeCell="K3" sqref="K3"/>
    </sheetView>
  </sheetViews>
  <sheetFormatPr defaultColWidth="9.140625" defaultRowHeight="12.75"/>
  <cols>
    <col min="1" max="1" width="5.7109375" style="332" customWidth="1"/>
    <col min="2" max="2" width="7.57421875" style="332" customWidth="1"/>
    <col min="3" max="3" width="42.8515625" style="332" customWidth="1"/>
    <col min="4" max="4" width="11.421875" style="332" customWidth="1"/>
    <col min="5" max="5" width="12.140625" style="332" customWidth="1"/>
    <col min="6" max="6" width="11.57421875" style="332" customWidth="1"/>
    <col min="7" max="7" width="11.28125" style="332" customWidth="1"/>
    <col min="8" max="16384" width="9.140625" style="332" customWidth="1"/>
  </cols>
  <sheetData>
    <row r="1" spans="1:7" ht="12" customHeight="1">
      <c r="A1" s="330"/>
      <c r="B1" s="330"/>
      <c r="C1" s="331"/>
      <c r="F1" s="333" t="s">
        <v>227</v>
      </c>
      <c r="G1" s="333"/>
    </row>
    <row r="2" spans="1:7" ht="12" customHeight="1">
      <c r="A2" s="330"/>
      <c r="B2" s="330"/>
      <c r="C2" s="331"/>
      <c r="F2" s="333" t="s">
        <v>44</v>
      </c>
      <c r="G2" s="333"/>
    </row>
    <row r="3" spans="1:7" ht="11.25" customHeight="1">
      <c r="A3" s="330"/>
      <c r="B3" s="330"/>
      <c r="C3" s="334"/>
      <c r="F3" s="335" t="s">
        <v>228</v>
      </c>
      <c r="G3" s="335"/>
    </row>
    <row r="4" spans="1:7" ht="11.25" customHeight="1">
      <c r="A4" s="330"/>
      <c r="B4" s="330"/>
      <c r="C4" s="334"/>
      <c r="E4" s="335"/>
      <c r="F4" s="335"/>
      <c r="G4" s="335"/>
    </row>
    <row r="5" spans="1:7" ht="20.25" customHeight="1">
      <c r="A5" s="330"/>
      <c r="B5" s="330"/>
      <c r="C5" s="334"/>
      <c r="E5" s="335"/>
      <c r="F5" s="335"/>
      <c r="G5" s="335"/>
    </row>
    <row r="6" spans="1:7" s="337" customFormat="1" ht="15" customHeight="1">
      <c r="A6" s="506" t="s">
        <v>247</v>
      </c>
      <c r="B6" s="506"/>
      <c r="C6" s="506"/>
      <c r="D6" s="506"/>
      <c r="E6" s="506"/>
      <c r="F6" s="506"/>
      <c r="G6" s="506"/>
    </row>
    <row r="7" spans="1:7" s="337" customFormat="1" ht="15" customHeight="1">
      <c r="A7" s="336" t="s">
        <v>248</v>
      </c>
      <c r="B7" s="336"/>
      <c r="C7" s="336"/>
      <c r="D7" s="336"/>
      <c r="E7" s="336"/>
      <c r="F7" s="336"/>
      <c r="G7" s="336"/>
    </row>
    <row r="8" spans="1:7" s="337" customFormat="1" ht="12">
      <c r="A8" s="510" t="s">
        <v>249</v>
      </c>
      <c r="B8" s="506"/>
      <c r="C8" s="506"/>
      <c r="D8" s="506"/>
      <c r="E8" s="506"/>
      <c r="F8" s="506"/>
      <c r="G8" s="506"/>
    </row>
    <row r="9" spans="1:7" s="337" customFormat="1" ht="12">
      <c r="A9" s="344"/>
      <c r="B9" s="336"/>
      <c r="C9" s="336"/>
      <c r="D9" s="336"/>
      <c r="E9" s="336"/>
      <c r="F9" s="336"/>
      <c r="G9" s="336"/>
    </row>
    <row r="10" spans="1:7" s="337" customFormat="1" ht="12">
      <c r="A10" s="344"/>
      <c r="B10" s="336"/>
      <c r="C10" s="336"/>
      <c r="D10" s="336"/>
      <c r="E10" s="336"/>
      <c r="F10" s="336"/>
      <c r="G10" s="336"/>
    </row>
    <row r="11" spans="1:7" s="337" customFormat="1" ht="8.25" customHeight="1">
      <c r="A11" s="336"/>
      <c r="B11" s="336"/>
      <c r="C11" s="336"/>
      <c r="D11" s="336"/>
      <c r="E11" s="336"/>
      <c r="F11" s="336"/>
      <c r="G11" s="336"/>
    </row>
    <row r="12" spans="1:7" ht="9.75" customHeight="1">
      <c r="A12" s="345"/>
      <c r="B12" s="345"/>
      <c r="C12" s="345"/>
      <c r="G12" s="346" t="s">
        <v>2</v>
      </c>
    </row>
    <row r="13" spans="1:7" s="347" customFormat="1" ht="31.5" customHeight="1">
      <c r="A13" s="511" t="s">
        <v>90</v>
      </c>
      <c r="B13" s="511" t="s">
        <v>91</v>
      </c>
      <c r="C13" s="511" t="s">
        <v>3</v>
      </c>
      <c r="D13" s="512" t="s">
        <v>229</v>
      </c>
      <c r="E13" s="513" t="s">
        <v>93</v>
      </c>
      <c r="F13" s="513" t="s">
        <v>4</v>
      </c>
      <c r="G13" s="518" t="s">
        <v>141</v>
      </c>
    </row>
    <row r="14" spans="1:7" ht="7.5" customHeight="1">
      <c r="A14" s="511"/>
      <c r="B14" s="511"/>
      <c r="C14" s="511"/>
      <c r="D14" s="512"/>
      <c r="E14" s="514"/>
      <c r="F14" s="514"/>
      <c r="G14" s="519"/>
    </row>
    <row r="15" spans="1:7" ht="11.25" customHeight="1">
      <c r="A15" s="348">
        <v>1</v>
      </c>
      <c r="B15" s="349">
        <v>2</v>
      </c>
      <c r="C15" s="348">
        <v>3</v>
      </c>
      <c r="D15" s="349">
        <v>4</v>
      </c>
      <c r="E15" s="348">
        <v>5</v>
      </c>
      <c r="F15" s="348">
        <v>6</v>
      </c>
      <c r="G15" s="348">
        <v>7</v>
      </c>
    </row>
    <row r="16" spans="1:7" ht="24" customHeight="1" thickBot="1">
      <c r="A16" s="350"/>
      <c r="B16" s="351"/>
      <c r="C16" s="352" t="s">
        <v>195</v>
      </c>
      <c r="D16" s="353">
        <v>174023592</v>
      </c>
      <c r="E16" s="354">
        <f>E17+E22</f>
        <v>558000</v>
      </c>
      <c r="F16" s="354">
        <f>F17+F22</f>
        <v>0</v>
      </c>
      <c r="G16" s="355">
        <f aca="true" t="shared" si="0" ref="G16:G29">D16+E16-F16</f>
        <v>174581592</v>
      </c>
    </row>
    <row r="17" spans="1:7" s="347" customFormat="1" ht="43.5" customHeight="1" thickBot="1">
      <c r="A17" s="507" t="s">
        <v>230</v>
      </c>
      <c r="B17" s="508"/>
      <c r="C17" s="509"/>
      <c r="D17" s="356">
        <v>65814943</v>
      </c>
      <c r="E17" s="357">
        <f aca="true" t="shared" si="1" ref="E17:F20">E18</f>
        <v>58000</v>
      </c>
      <c r="F17" s="357">
        <f t="shared" si="1"/>
        <v>0</v>
      </c>
      <c r="G17" s="358">
        <f t="shared" si="0"/>
        <v>65872943</v>
      </c>
    </row>
    <row r="18" spans="1:7" s="347" customFormat="1" ht="29.25" customHeight="1">
      <c r="A18" s="359" t="s">
        <v>231</v>
      </c>
      <c r="B18" s="359"/>
      <c r="C18" s="360" t="s">
        <v>232</v>
      </c>
      <c r="D18" s="361">
        <v>52464692</v>
      </c>
      <c r="E18" s="362">
        <f t="shared" si="1"/>
        <v>58000</v>
      </c>
      <c r="F18" s="362">
        <f t="shared" si="1"/>
        <v>0</v>
      </c>
      <c r="G18" s="363">
        <f t="shared" si="0"/>
        <v>52522692</v>
      </c>
    </row>
    <row r="19" spans="1:7" s="370" customFormat="1" ht="31.5" customHeight="1">
      <c r="A19" s="364"/>
      <c r="B19" s="365"/>
      <c r="C19" s="367" t="s">
        <v>233</v>
      </c>
      <c r="D19" s="368">
        <v>4963190</v>
      </c>
      <c r="E19" s="369">
        <f t="shared" si="1"/>
        <v>58000</v>
      </c>
      <c r="F19" s="369">
        <f t="shared" si="1"/>
        <v>0</v>
      </c>
      <c r="G19" s="369">
        <f t="shared" si="0"/>
        <v>5021190</v>
      </c>
    </row>
    <row r="20" spans="1:7" s="376" customFormat="1" ht="21" customHeight="1">
      <c r="A20" s="371"/>
      <c r="B20" s="372">
        <v>92116</v>
      </c>
      <c r="C20" s="373" t="s">
        <v>234</v>
      </c>
      <c r="D20" s="374">
        <v>4743950</v>
      </c>
      <c r="E20" s="375">
        <f t="shared" si="1"/>
        <v>58000</v>
      </c>
      <c r="F20" s="375">
        <f t="shared" si="1"/>
        <v>0</v>
      </c>
      <c r="G20" s="375">
        <f t="shared" si="0"/>
        <v>4801950</v>
      </c>
    </row>
    <row r="21" spans="1:7" s="376" customFormat="1" ht="21" customHeight="1" thickBot="1">
      <c r="A21" s="371"/>
      <c r="B21" s="377"/>
      <c r="C21" s="378" t="s">
        <v>235</v>
      </c>
      <c r="D21" s="379">
        <v>1242000</v>
      </c>
      <c r="E21" s="380">
        <v>58000</v>
      </c>
      <c r="F21" s="380"/>
      <c r="G21" s="380">
        <f t="shared" si="0"/>
        <v>1300000</v>
      </c>
    </row>
    <row r="22" spans="1:7" s="347" customFormat="1" ht="35.25" customHeight="1" thickBot="1">
      <c r="A22" s="507" t="s">
        <v>236</v>
      </c>
      <c r="B22" s="508"/>
      <c r="C22" s="509"/>
      <c r="D22" s="356">
        <v>81273384</v>
      </c>
      <c r="E22" s="357">
        <f>E23</f>
        <v>500000</v>
      </c>
      <c r="F22" s="357">
        <f>F23</f>
        <v>0</v>
      </c>
      <c r="G22" s="358">
        <f t="shared" si="0"/>
        <v>81773384</v>
      </c>
    </row>
    <row r="23" spans="1:7" s="386" customFormat="1" ht="24" customHeight="1">
      <c r="A23" s="381" t="s">
        <v>118</v>
      </c>
      <c r="B23" s="381"/>
      <c r="C23" s="382" t="s">
        <v>237</v>
      </c>
      <c r="D23" s="383">
        <v>0</v>
      </c>
      <c r="E23" s="384">
        <f>E24</f>
        <v>500000</v>
      </c>
      <c r="F23" s="384">
        <f>F24</f>
        <v>0</v>
      </c>
      <c r="G23" s="385">
        <f t="shared" si="0"/>
        <v>500000</v>
      </c>
    </row>
    <row r="24" spans="1:7" s="376" customFormat="1" ht="40.5" customHeight="1">
      <c r="A24" s="387"/>
      <c r="B24" s="388" t="s">
        <v>120</v>
      </c>
      <c r="C24" s="389" t="s">
        <v>238</v>
      </c>
      <c r="D24" s="390">
        <v>0</v>
      </c>
      <c r="E24" s="391">
        <v>500000</v>
      </c>
      <c r="F24" s="391"/>
      <c r="G24" s="391">
        <f t="shared" si="0"/>
        <v>500000</v>
      </c>
    </row>
    <row r="25" spans="1:7" s="376" customFormat="1" ht="28.5" customHeight="1" hidden="1">
      <c r="A25" s="371"/>
      <c r="B25" s="377"/>
      <c r="C25" s="389" t="s">
        <v>239</v>
      </c>
      <c r="D25" s="390">
        <v>1051000</v>
      </c>
      <c r="E25" s="391">
        <v>0</v>
      </c>
      <c r="F25" s="391">
        <v>0</v>
      </c>
      <c r="G25" s="391">
        <f t="shared" si="0"/>
        <v>1051000</v>
      </c>
    </row>
    <row r="26" spans="1:7" s="376" customFormat="1" ht="57.75" customHeight="1" hidden="1">
      <c r="A26" s="371"/>
      <c r="B26" s="392"/>
      <c r="C26" s="389" t="s">
        <v>240</v>
      </c>
      <c r="D26" s="390">
        <v>2341000</v>
      </c>
      <c r="E26" s="391">
        <v>86000</v>
      </c>
      <c r="F26" s="391">
        <v>0</v>
      </c>
      <c r="G26" s="391">
        <f t="shared" si="0"/>
        <v>2427000</v>
      </c>
    </row>
    <row r="27" spans="1:7" s="370" customFormat="1" ht="27.75" customHeight="1" hidden="1">
      <c r="A27" s="364"/>
      <c r="B27" s="365"/>
      <c r="C27" s="367" t="s">
        <v>241</v>
      </c>
      <c r="D27" s="368">
        <f>D28</f>
        <v>719980</v>
      </c>
      <c r="E27" s="369">
        <f>E28</f>
        <v>35430</v>
      </c>
      <c r="F27" s="369">
        <v>0</v>
      </c>
      <c r="G27" s="369">
        <f t="shared" si="0"/>
        <v>755410</v>
      </c>
    </row>
    <row r="28" spans="1:7" s="376" customFormat="1" ht="56.25" customHeight="1" hidden="1">
      <c r="A28" s="393"/>
      <c r="B28" s="394">
        <v>80395</v>
      </c>
      <c r="C28" s="389" t="s">
        <v>242</v>
      </c>
      <c r="D28" s="390">
        <v>719980</v>
      </c>
      <c r="E28" s="391">
        <v>35430</v>
      </c>
      <c r="F28" s="391">
        <v>0</v>
      </c>
      <c r="G28" s="391">
        <f t="shared" si="0"/>
        <v>755410</v>
      </c>
    </row>
    <row r="29" spans="1:7" s="399" customFormat="1" ht="21.75" customHeight="1" hidden="1">
      <c r="A29" s="515" t="s">
        <v>243</v>
      </c>
      <c r="B29" s="516"/>
      <c r="C29" s="517"/>
      <c r="D29" s="395">
        <f>D16+D22</f>
        <v>255296976</v>
      </c>
      <c r="E29" s="396">
        <f>E22+E16</f>
        <v>1058000</v>
      </c>
      <c r="F29" s="397"/>
      <c r="G29" s="398">
        <f t="shared" si="0"/>
        <v>256354976</v>
      </c>
    </row>
    <row r="30" ht="12.75" hidden="1"/>
    <row r="31" ht="12.75" hidden="1">
      <c r="A31" s="400" t="s">
        <v>244</v>
      </c>
    </row>
    <row r="32" spans="1:8" ht="12.75" hidden="1">
      <c r="A32" s="400" t="s">
        <v>245</v>
      </c>
      <c r="B32" s="400"/>
      <c r="C32" s="400"/>
      <c r="D32" s="400"/>
      <c r="E32" s="400"/>
      <c r="F32" s="400"/>
      <c r="G32" s="400"/>
      <c r="H32" s="400"/>
    </row>
    <row r="33" s="400" customFormat="1" ht="12.75" hidden="1">
      <c r="A33" s="400" t="s">
        <v>246</v>
      </c>
    </row>
  </sheetData>
  <mergeCells count="12">
    <mergeCell ref="A29:C29"/>
    <mergeCell ref="F13:F14"/>
    <mergeCell ref="A22:C22"/>
    <mergeCell ref="G13:G14"/>
    <mergeCell ref="A6:G6"/>
    <mergeCell ref="A17:C17"/>
    <mergeCell ref="A8:G8"/>
    <mergeCell ref="A13:A14"/>
    <mergeCell ref="B13:B14"/>
    <mergeCell ref="C13:C14"/>
    <mergeCell ref="D13:D14"/>
    <mergeCell ref="E13:E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B10">
      <selection activeCell="A1" sqref="A1:G19"/>
    </sheetView>
  </sheetViews>
  <sheetFormatPr defaultColWidth="9.140625" defaultRowHeight="12.75"/>
  <cols>
    <col min="1" max="1" width="8.421875" style="414" customWidth="1"/>
    <col min="2" max="2" width="9.421875" style="414" customWidth="1"/>
    <col min="3" max="3" width="41.7109375" style="404" customWidth="1"/>
    <col min="4" max="4" width="10.140625" style="413" customWidth="1"/>
    <col min="5" max="5" width="12.421875" style="404" customWidth="1"/>
    <col min="6" max="6" width="11.421875" style="404" customWidth="1"/>
    <col min="7" max="7" width="11.00390625" style="411" customWidth="1"/>
    <col min="8" max="16384" width="9.140625" style="411" customWidth="1"/>
  </cols>
  <sheetData>
    <row r="1" spans="1:7" s="403" customFormat="1" ht="12" customHeight="1">
      <c r="A1" s="401"/>
      <c r="B1" s="401"/>
      <c r="C1" s="402"/>
      <c r="E1" s="404"/>
      <c r="F1" s="405" t="s">
        <v>250</v>
      </c>
      <c r="G1" s="405"/>
    </row>
    <row r="2" spans="1:7" s="403" customFormat="1" ht="12" customHeight="1">
      <c r="A2" s="401"/>
      <c r="B2" s="401"/>
      <c r="C2" s="402"/>
      <c r="E2" s="404"/>
      <c r="F2" s="405" t="s">
        <v>44</v>
      </c>
      <c r="G2" s="405"/>
    </row>
    <row r="3" spans="1:7" s="403" customFormat="1" ht="11.25" customHeight="1">
      <c r="A3" s="401"/>
      <c r="B3" s="401"/>
      <c r="C3" s="406"/>
      <c r="E3" s="404"/>
      <c r="F3" s="407" t="s">
        <v>228</v>
      </c>
      <c r="G3" s="407"/>
    </row>
    <row r="4" spans="1:7" s="403" customFormat="1" ht="20.25" customHeight="1">
      <c r="A4" s="401"/>
      <c r="B4" s="401"/>
      <c r="C4" s="406"/>
      <c r="E4" s="407"/>
      <c r="F4" s="407"/>
      <c r="G4" s="407"/>
    </row>
    <row r="5" spans="1:7" s="403" customFormat="1" ht="20.25" customHeight="1">
      <c r="A5" s="401"/>
      <c r="B5" s="401"/>
      <c r="C5" s="406"/>
      <c r="E5" s="407"/>
      <c r="F5" s="407"/>
      <c r="G5" s="407"/>
    </row>
    <row r="6" spans="1:7" s="403" customFormat="1" ht="10.5" customHeight="1">
      <c r="A6" s="401"/>
      <c r="B6" s="401"/>
      <c r="C6" s="406"/>
      <c r="E6" s="407"/>
      <c r="F6" s="407"/>
      <c r="G6" s="407"/>
    </row>
    <row r="7" spans="1:7" s="409" customFormat="1" ht="15" customHeight="1">
      <c r="A7" s="521" t="s">
        <v>255</v>
      </c>
      <c r="B7" s="521"/>
      <c r="C7" s="521"/>
      <c r="D7" s="521"/>
      <c r="E7" s="521"/>
      <c r="F7" s="521"/>
      <c r="G7" s="521"/>
    </row>
    <row r="8" spans="1:7" s="409" customFormat="1" ht="15" customHeight="1">
      <c r="A8" s="408" t="s">
        <v>256</v>
      </c>
      <c r="B8" s="408"/>
      <c r="C8" s="408"/>
      <c r="D8" s="408"/>
      <c r="E8" s="408"/>
      <c r="F8" s="408"/>
      <c r="G8" s="408"/>
    </row>
    <row r="9" spans="1:7" s="409" customFormat="1" ht="12">
      <c r="A9" s="520" t="s">
        <v>257</v>
      </c>
      <c r="B9" s="521"/>
      <c r="C9" s="521"/>
      <c r="D9" s="521"/>
      <c r="E9" s="521"/>
      <c r="F9" s="521"/>
      <c r="G9" s="521"/>
    </row>
    <row r="10" spans="1:4" ht="18" customHeight="1">
      <c r="A10" s="410"/>
      <c r="B10" s="410"/>
      <c r="C10" s="410"/>
      <c r="D10" s="410"/>
    </row>
    <row r="11" spans="1:4" ht="18" customHeight="1">
      <c r="A11" s="410"/>
      <c r="B11" s="410"/>
      <c r="C11" s="410"/>
      <c r="D11" s="410"/>
    </row>
    <row r="12" spans="1:3" ht="14.25" customHeight="1">
      <c r="A12" s="412"/>
      <c r="B12" s="412"/>
      <c r="C12" s="412"/>
    </row>
    <row r="13" spans="4:7" ht="14.25" customHeight="1">
      <c r="D13" s="411"/>
      <c r="G13" s="415" t="s">
        <v>2</v>
      </c>
    </row>
    <row r="14" spans="1:7" s="421" customFormat="1" ht="30" customHeight="1">
      <c r="A14" s="416" t="s">
        <v>90</v>
      </c>
      <c r="B14" s="416" t="s">
        <v>91</v>
      </c>
      <c r="C14" s="417" t="s">
        <v>3</v>
      </c>
      <c r="D14" s="418" t="s">
        <v>251</v>
      </c>
      <c r="E14" s="419" t="s">
        <v>93</v>
      </c>
      <c r="F14" s="419" t="s">
        <v>4</v>
      </c>
      <c r="G14" s="420" t="s">
        <v>141</v>
      </c>
    </row>
    <row r="15" spans="1:7" s="427" customFormat="1" ht="12.75">
      <c r="A15" s="422">
        <v>1</v>
      </c>
      <c r="B15" s="422">
        <v>2</v>
      </c>
      <c r="C15" s="423">
        <v>3</v>
      </c>
      <c r="D15" s="424">
        <v>4</v>
      </c>
      <c r="E15" s="425">
        <v>5</v>
      </c>
      <c r="F15" s="425">
        <v>6</v>
      </c>
      <c r="G15" s="425">
        <v>7</v>
      </c>
    </row>
    <row r="16" spans="1:7" s="434" customFormat="1" ht="22.5" customHeight="1">
      <c r="A16" s="428"/>
      <c r="B16" s="429"/>
      <c r="C16" s="430" t="s">
        <v>195</v>
      </c>
      <c r="D16" s="431">
        <f>D17</f>
        <v>1006000</v>
      </c>
      <c r="E16" s="432">
        <f>E17</f>
        <v>0</v>
      </c>
      <c r="F16" s="432">
        <f>F17</f>
        <v>500000</v>
      </c>
      <c r="G16" s="433">
        <f>D16+E16-F16</f>
        <v>506000</v>
      </c>
    </row>
    <row r="17" spans="1:7" s="440" customFormat="1" ht="29.25" customHeight="1">
      <c r="A17" s="435" t="s">
        <v>118</v>
      </c>
      <c r="B17" s="436"/>
      <c r="C17" s="437" t="s">
        <v>252</v>
      </c>
      <c r="D17" s="438">
        <v>1006000</v>
      </c>
      <c r="E17" s="439">
        <f>E18</f>
        <v>0</v>
      </c>
      <c r="F17" s="439">
        <f>F18</f>
        <v>500000</v>
      </c>
      <c r="G17" s="433">
        <f>D17+E17-F17</f>
        <v>506000</v>
      </c>
    </row>
    <row r="18" spans="1:7" s="447" customFormat="1" ht="41.25" customHeight="1">
      <c r="A18" s="441"/>
      <c r="B18" s="442" t="s">
        <v>120</v>
      </c>
      <c r="C18" s="443" t="s">
        <v>253</v>
      </c>
      <c r="D18" s="444">
        <v>500000</v>
      </c>
      <c r="E18" s="445"/>
      <c r="F18" s="445">
        <v>500000</v>
      </c>
      <c r="G18" s="446">
        <f>D18+E18-F18</f>
        <v>0</v>
      </c>
    </row>
    <row r="19" spans="1:7" s="453" customFormat="1" ht="39.75" customHeight="1">
      <c r="A19" s="448"/>
      <c r="B19" s="449"/>
      <c r="C19" s="450" t="s">
        <v>254</v>
      </c>
      <c r="D19" s="444"/>
      <c r="E19" s="451"/>
      <c r="F19" s="451"/>
      <c r="G19" s="452"/>
    </row>
    <row r="20" ht="33" customHeight="1">
      <c r="C20" s="411"/>
    </row>
    <row r="21" ht="19.5" customHeight="1"/>
    <row r="22" ht="33" customHeight="1"/>
    <row r="23" ht="19.5" customHeight="1"/>
    <row r="24" spans="1:6" s="455" customFormat="1" ht="21.75" customHeight="1">
      <c r="A24" s="414"/>
      <c r="B24" s="414"/>
      <c r="C24" s="404"/>
      <c r="D24" s="413"/>
      <c r="E24" s="454"/>
      <c r="F24" s="454"/>
    </row>
    <row r="25" ht="23.25" customHeight="1"/>
    <row r="26" ht="33" customHeight="1"/>
    <row r="27" ht="23.25" customHeight="1"/>
    <row r="28" spans="1:6" s="455" customFormat="1" ht="36.75" customHeight="1">
      <c r="A28" s="414"/>
      <c r="B28" s="414"/>
      <c r="C28" s="404"/>
      <c r="D28" s="413"/>
      <c r="E28" s="454"/>
      <c r="F28" s="454"/>
    </row>
    <row r="29" spans="1:6" s="455" customFormat="1" ht="27.75" customHeight="1">
      <c r="A29" s="414"/>
      <c r="B29" s="414"/>
      <c r="C29" s="404"/>
      <c r="D29" s="413"/>
      <c r="E29" s="454"/>
      <c r="F29" s="454"/>
    </row>
    <row r="30" ht="24" customHeight="1"/>
    <row r="31" ht="24" customHeight="1"/>
    <row r="32" ht="8.25" customHeight="1"/>
    <row r="33" spans="1:6" s="440" customFormat="1" ht="28.5" customHeight="1">
      <c r="A33" s="414"/>
      <c r="B33" s="414"/>
      <c r="C33" s="404"/>
      <c r="D33" s="413"/>
      <c r="E33" s="456"/>
      <c r="F33" s="456"/>
    </row>
    <row r="34" spans="1:6" s="455" customFormat="1" ht="20.25" customHeight="1">
      <c r="A34" s="414"/>
      <c r="B34" s="414"/>
      <c r="C34" s="404"/>
      <c r="D34" s="413"/>
      <c r="E34" s="454"/>
      <c r="F34" s="454"/>
    </row>
    <row r="35" ht="21.75" customHeight="1"/>
    <row r="36" ht="21.75" customHeight="1"/>
    <row r="37" ht="23.25" customHeight="1"/>
    <row r="38" spans="1:6" s="455" customFormat="1" ht="24.75" customHeight="1">
      <c r="A38" s="414"/>
      <c r="B38" s="414"/>
      <c r="C38" s="404"/>
      <c r="D38" s="413"/>
      <c r="E38" s="454"/>
      <c r="F38" s="454"/>
    </row>
    <row r="39" spans="1:6" s="455" customFormat="1" ht="22.5" customHeight="1">
      <c r="A39" s="414"/>
      <c r="B39" s="414"/>
      <c r="C39" s="404"/>
      <c r="D39" s="413"/>
      <c r="E39" s="454"/>
      <c r="F39" s="454"/>
    </row>
    <row r="40" spans="1:6" s="455" customFormat="1" ht="22.5" customHeight="1">
      <c r="A40" s="414"/>
      <c r="B40" s="414"/>
      <c r="C40" s="404"/>
      <c r="D40" s="413"/>
      <c r="E40" s="454"/>
      <c r="F40" s="454"/>
    </row>
    <row r="41" spans="1:6" s="455" customFormat="1" ht="21" customHeight="1">
      <c r="A41" s="414"/>
      <c r="B41" s="414"/>
      <c r="C41" s="404"/>
      <c r="D41" s="413"/>
      <c r="E41" s="454"/>
      <c r="F41" s="454"/>
    </row>
    <row r="42" spans="1:6" s="455" customFormat="1" ht="21" customHeight="1">
      <c r="A42" s="414"/>
      <c r="B42" s="414"/>
      <c r="C42" s="404"/>
      <c r="D42" s="413"/>
      <c r="E42" s="454"/>
      <c r="F42" s="454"/>
    </row>
    <row r="43" ht="20.25" customHeight="1"/>
    <row r="44" ht="20.25" customHeight="1"/>
    <row r="45" ht="20.25" customHeight="1"/>
    <row r="46" spans="1:6" s="455" customFormat="1" ht="28.5" customHeight="1">
      <c r="A46" s="414"/>
      <c r="B46" s="414"/>
      <c r="C46" s="404"/>
      <c r="D46" s="413"/>
      <c r="E46" s="454"/>
      <c r="F46" s="454"/>
    </row>
    <row r="47" ht="23.25" customHeight="1"/>
    <row r="48" ht="23.25" customHeight="1"/>
    <row r="49" ht="23.25" customHeight="1"/>
    <row r="50" ht="23.25" customHeight="1"/>
    <row r="51" spans="1:6" s="455" customFormat="1" ht="28.5" customHeight="1">
      <c r="A51" s="414"/>
      <c r="B51" s="414"/>
      <c r="C51" s="404"/>
      <c r="D51" s="413"/>
      <c r="E51" s="454"/>
      <c r="F51" s="454"/>
    </row>
    <row r="52" ht="22.5" customHeight="1"/>
    <row r="53" ht="22.5" customHeight="1"/>
    <row r="54" ht="23.25" customHeight="1"/>
    <row r="55" ht="23.25" customHeight="1"/>
    <row r="56" spans="1:6" s="455" customFormat="1" ht="26.25" customHeight="1">
      <c r="A56" s="414"/>
      <c r="B56" s="414"/>
      <c r="C56" s="404"/>
      <c r="D56" s="413"/>
      <c r="E56" s="454"/>
      <c r="F56" s="454"/>
    </row>
    <row r="57" spans="1:6" s="455" customFormat="1" ht="20.25" customHeight="1">
      <c r="A57" s="414"/>
      <c r="B57" s="414"/>
      <c r="C57" s="404"/>
      <c r="D57" s="413"/>
      <c r="E57" s="454"/>
      <c r="F57" s="454"/>
    </row>
    <row r="58" spans="1:6" s="455" customFormat="1" ht="20.25" customHeight="1">
      <c r="A58" s="414"/>
      <c r="B58" s="414"/>
      <c r="C58" s="404"/>
      <c r="D58" s="413"/>
      <c r="E58" s="454"/>
      <c r="F58" s="454"/>
    </row>
    <row r="59" ht="20.25" customHeight="1"/>
    <row r="60" spans="1:6" s="455" customFormat="1" ht="28.5" customHeight="1">
      <c r="A60" s="414"/>
      <c r="B60" s="414"/>
      <c r="C60" s="404"/>
      <c r="D60" s="413"/>
      <c r="E60" s="454"/>
      <c r="F60" s="454"/>
    </row>
    <row r="61" spans="1:6" s="455" customFormat="1" ht="28.5" customHeight="1">
      <c r="A61" s="414"/>
      <c r="B61" s="414"/>
      <c r="C61" s="404"/>
      <c r="D61" s="413"/>
      <c r="E61" s="454"/>
      <c r="F61" s="454"/>
    </row>
    <row r="62" ht="28.5" customHeight="1"/>
    <row r="63" spans="1:6" s="455" customFormat="1" ht="38.25" customHeight="1">
      <c r="A63" s="414"/>
      <c r="B63" s="414"/>
      <c r="C63" s="404"/>
      <c r="D63" s="413"/>
      <c r="E63" s="454"/>
      <c r="F63" s="454"/>
    </row>
    <row r="64" ht="24.75" customHeight="1"/>
    <row r="65" ht="24.75" customHeight="1"/>
    <row r="66" ht="20.25" customHeight="1"/>
    <row r="67" spans="1:6" s="455" customFormat="1" ht="30" customHeight="1">
      <c r="A67" s="414"/>
      <c r="B67" s="414"/>
      <c r="C67" s="404"/>
      <c r="D67" s="413"/>
      <c r="E67" s="454"/>
      <c r="F67" s="454"/>
    </row>
    <row r="68" ht="24" customHeight="1"/>
    <row r="69" ht="24" customHeight="1"/>
    <row r="70" ht="24" customHeight="1"/>
    <row r="71" ht="24" customHeight="1"/>
    <row r="72" ht="24" customHeight="1"/>
    <row r="73" spans="1:6" s="455" customFormat="1" ht="33" customHeight="1">
      <c r="A73" s="414"/>
      <c r="B73" s="414"/>
      <c r="C73" s="404"/>
      <c r="D73" s="413"/>
      <c r="E73" s="454"/>
      <c r="F73" s="454"/>
    </row>
    <row r="74" spans="1:6" s="455" customFormat="1" ht="33" customHeight="1">
      <c r="A74" s="414"/>
      <c r="B74" s="414"/>
      <c r="C74" s="404"/>
      <c r="D74" s="413"/>
      <c r="E74" s="454"/>
      <c r="F74" s="454"/>
    </row>
    <row r="75" spans="1:6" s="455" customFormat="1" ht="33" customHeight="1">
      <c r="A75" s="414"/>
      <c r="B75" s="414"/>
      <c r="C75" s="404"/>
      <c r="D75" s="413"/>
      <c r="E75" s="454"/>
      <c r="F75" s="454"/>
    </row>
    <row r="76" ht="30" customHeight="1"/>
    <row r="77" ht="30" customHeight="1"/>
    <row r="78" spans="1:6" s="455" customFormat="1" ht="28.5" customHeight="1">
      <c r="A78" s="414"/>
      <c r="B78" s="414"/>
      <c r="C78" s="404"/>
      <c r="D78" s="413"/>
      <c r="E78" s="454"/>
      <c r="F78" s="454"/>
    </row>
    <row r="79" ht="25.5" customHeight="1"/>
    <row r="80" ht="25.5" customHeight="1"/>
    <row r="81" ht="25.5" customHeight="1"/>
    <row r="82" spans="1:6" s="455" customFormat="1" ht="28.5" customHeight="1">
      <c r="A82" s="414"/>
      <c r="B82" s="414"/>
      <c r="C82" s="404"/>
      <c r="D82" s="413"/>
      <c r="E82" s="454"/>
      <c r="F82" s="454"/>
    </row>
    <row r="83" ht="24.75" customHeight="1"/>
    <row r="84" ht="24.75" customHeight="1"/>
    <row r="85" ht="24.75" customHeight="1"/>
    <row r="86" spans="1:6" s="455" customFormat="1" ht="26.25" customHeight="1">
      <c r="A86" s="414"/>
      <c r="B86" s="414"/>
      <c r="C86" s="404"/>
      <c r="D86" s="413"/>
      <c r="E86" s="454"/>
      <c r="F86" s="454"/>
    </row>
    <row r="87" ht="23.25" customHeight="1"/>
    <row r="88" ht="23.25" customHeight="1"/>
    <row r="89" ht="23.25" customHeight="1"/>
    <row r="90" ht="23.25" customHeight="1"/>
    <row r="91" ht="8.25" customHeight="1"/>
    <row r="92" spans="1:6" s="458" customFormat="1" ht="48" customHeight="1">
      <c r="A92" s="414"/>
      <c r="B92" s="414"/>
      <c r="C92" s="404"/>
      <c r="D92" s="413"/>
      <c r="E92" s="457"/>
      <c r="F92" s="457"/>
    </row>
    <row r="93" spans="1:6" s="460" customFormat="1" ht="22.5" customHeight="1">
      <c r="A93" s="414"/>
      <c r="B93" s="414"/>
      <c r="C93" s="404"/>
      <c r="D93" s="413"/>
      <c r="E93" s="459"/>
      <c r="F93" s="459"/>
    </row>
    <row r="94" ht="22.5" customHeight="1"/>
    <row r="95" spans="1:6" s="440" customFormat="1" ht="22.5" customHeight="1">
      <c r="A95" s="414"/>
      <c r="B95" s="414"/>
      <c r="C95" s="404"/>
      <c r="D95" s="413"/>
      <c r="E95" s="456"/>
      <c r="F95" s="456"/>
    </row>
    <row r="96" ht="22.5" customHeight="1"/>
    <row r="97" spans="1:6" s="440" customFormat="1" ht="36.75" customHeight="1">
      <c r="A97" s="414"/>
      <c r="B97" s="414"/>
      <c r="C97" s="404"/>
      <c r="D97" s="413"/>
      <c r="E97" s="456"/>
      <c r="F97" s="456"/>
    </row>
    <row r="98" ht="31.5" customHeight="1"/>
    <row r="99" spans="1:6" s="460" customFormat="1" ht="27" customHeight="1">
      <c r="A99" s="414"/>
      <c r="B99" s="414"/>
      <c r="C99" s="404"/>
      <c r="D99" s="413"/>
      <c r="E99" s="459"/>
      <c r="F99" s="459"/>
    </row>
    <row r="100" ht="21.75" customHeight="1"/>
    <row r="101" spans="1:6" s="460" customFormat="1" ht="27" customHeight="1">
      <c r="A101" s="414"/>
      <c r="B101" s="414"/>
      <c r="C101" s="404"/>
      <c r="D101" s="413"/>
      <c r="E101" s="459"/>
      <c r="F101" s="459"/>
    </row>
    <row r="102" ht="27" customHeight="1"/>
    <row r="103" spans="1:6" s="462" customFormat="1" ht="24.75" customHeight="1">
      <c r="A103" s="414"/>
      <c r="B103" s="414"/>
      <c r="C103" s="404"/>
      <c r="D103" s="413"/>
      <c r="E103" s="461"/>
      <c r="F103" s="461"/>
    </row>
    <row r="104" ht="30" customHeight="1"/>
    <row r="105" ht="30" customHeight="1"/>
    <row r="106" spans="1:6" s="464" customFormat="1" ht="22.5" customHeight="1">
      <c r="A106" s="414"/>
      <c r="B106" s="414"/>
      <c r="C106" s="404"/>
      <c r="D106" s="413"/>
      <c r="E106" s="463"/>
      <c r="F106" s="463"/>
    </row>
    <row r="107" ht="30" customHeight="1"/>
    <row r="108" ht="28.5" customHeight="1"/>
    <row r="109" spans="1:6" s="460" customFormat="1" ht="24.75" customHeight="1">
      <c r="A109" s="414"/>
      <c r="B109" s="414"/>
      <c r="C109" s="404"/>
      <c r="D109" s="413"/>
      <c r="E109" s="459"/>
      <c r="F109" s="459"/>
    </row>
    <row r="110" ht="24.75" customHeight="1"/>
    <row r="111" spans="1:6" s="462" customFormat="1" ht="21" customHeight="1">
      <c r="A111" s="414"/>
      <c r="B111" s="414"/>
      <c r="C111" s="404"/>
      <c r="D111" s="413"/>
      <c r="E111" s="461"/>
      <c r="F111" s="461"/>
    </row>
    <row r="113" ht="9" customHeight="1"/>
    <row r="114" spans="1:4" s="440" customFormat="1" ht="35.25" customHeight="1">
      <c r="A114" s="414"/>
      <c r="B114" s="414"/>
      <c r="C114" s="404"/>
      <c r="D114" s="413"/>
    </row>
    <row r="115" spans="1:6" s="460" customFormat="1" ht="22.5" customHeight="1">
      <c r="A115" s="414"/>
      <c r="B115" s="414"/>
      <c r="C115" s="404"/>
      <c r="D115" s="413"/>
      <c r="E115" s="459"/>
      <c r="F115" s="459"/>
    </row>
    <row r="116" ht="41.25" customHeight="1"/>
    <row r="117" spans="1:4" s="440" customFormat="1" ht="21.75" customHeight="1">
      <c r="A117" s="414"/>
      <c r="B117" s="414"/>
      <c r="C117" s="404"/>
      <c r="D117" s="413"/>
    </row>
    <row r="118" spans="5:6" ht="21.75" customHeight="1">
      <c r="E118" s="411"/>
      <c r="F118" s="411"/>
    </row>
    <row r="119" spans="5:6" ht="24.75" customHeight="1">
      <c r="E119" s="411"/>
      <c r="F119" s="411"/>
    </row>
    <row r="120" spans="5:6" ht="12" customHeight="1">
      <c r="E120" s="411"/>
      <c r="F120" s="411"/>
    </row>
    <row r="121" spans="1:4" s="465" customFormat="1" ht="30.75" customHeight="1">
      <c r="A121" s="414"/>
      <c r="B121" s="414"/>
      <c r="C121" s="404"/>
      <c r="D121" s="413"/>
    </row>
    <row r="122" spans="1:4" s="440" customFormat="1" ht="21.75" customHeight="1">
      <c r="A122" s="414"/>
      <c r="B122" s="414"/>
      <c r="C122" s="404"/>
      <c r="D122" s="413"/>
    </row>
    <row r="123" spans="1:4" s="466" customFormat="1" ht="21.75" customHeight="1">
      <c r="A123" s="414"/>
      <c r="B123" s="414"/>
      <c r="C123" s="404"/>
      <c r="D123" s="413"/>
    </row>
    <row r="124" spans="1:4" s="466" customFormat="1" ht="21.75" customHeight="1">
      <c r="A124" s="414"/>
      <c r="B124" s="414"/>
      <c r="C124" s="404"/>
      <c r="D124" s="413"/>
    </row>
    <row r="126" spans="1:6" s="421" customFormat="1" ht="24" customHeight="1">
      <c r="A126" s="414"/>
      <c r="B126" s="414"/>
      <c r="C126" s="404"/>
      <c r="D126" s="413"/>
      <c r="E126" s="467"/>
      <c r="F126" s="467"/>
    </row>
    <row r="127" spans="1:6" s="421" customFormat="1" ht="24" customHeight="1">
      <c r="A127" s="414"/>
      <c r="B127" s="414"/>
      <c r="C127" s="404"/>
      <c r="D127" s="413"/>
      <c r="E127" s="467"/>
      <c r="F127" s="467"/>
    </row>
    <row r="128" spans="1:6" s="469" customFormat="1" ht="24" customHeight="1">
      <c r="A128" s="414"/>
      <c r="B128" s="414"/>
      <c r="C128" s="404"/>
      <c r="D128" s="413"/>
      <c r="E128" s="468"/>
      <c r="F128" s="468"/>
    </row>
    <row r="129" spans="1:6" s="469" customFormat="1" ht="24" customHeight="1">
      <c r="A129" s="414"/>
      <c r="B129" s="414"/>
      <c r="C129" s="404"/>
      <c r="D129" s="413"/>
      <c r="E129" s="468"/>
      <c r="F129" s="468"/>
    </row>
    <row r="130" spans="1:6" s="421" customFormat="1" ht="21" customHeight="1">
      <c r="A130" s="414"/>
      <c r="B130" s="414"/>
      <c r="C130" s="404"/>
      <c r="D130" s="413"/>
      <c r="E130" s="467"/>
      <c r="F130" s="467"/>
    </row>
    <row r="131" ht="19.5" customHeight="1"/>
    <row r="132" ht="21.75" customHeight="1"/>
  </sheetData>
  <mergeCells count="2">
    <mergeCell ref="A9:G9"/>
    <mergeCell ref="A7:G7"/>
  </mergeCells>
  <printOptions horizontalCentered="1"/>
  <pageMargins left="0.984251968503937" right="0.7086614173228347" top="0.7874015748031497" bottom="0.984251968503937" header="0" footer="0.196850393700787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12"/>
  <sheetViews>
    <sheetView zoomScale="75" zoomScaleNormal="75" workbookViewId="0" topLeftCell="A1">
      <selection activeCell="B27" sqref="A1:J27"/>
    </sheetView>
  </sheetViews>
  <sheetFormatPr defaultColWidth="9.140625" defaultRowHeight="12.75"/>
  <cols>
    <col min="1" max="1" width="5.57421875" style="117" customWidth="1"/>
    <col min="2" max="2" width="7.00390625" style="117" customWidth="1"/>
    <col min="3" max="3" width="4.00390625" style="117" customWidth="1"/>
    <col min="4" max="4" width="34.8515625" style="117" customWidth="1"/>
    <col min="5" max="5" width="11.421875" style="117" customWidth="1"/>
    <col min="6" max="6" width="10.57421875" style="117" customWidth="1"/>
    <col min="7" max="7" width="12.57421875" style="117" customWidth="1"/>
    <col min="8" max="8" width="12.00390625" style="117" customWidth="1"/>
    <col min="9" max="9" width="10.421875" style="117" customWidth="1"/>
    <col min="10" max="10" width="11.28125" style="117" bestFit="1" customWidth="1"/>
    <col min="11" max="16384" width="9.140625" style="117" customWidth="1"/>
  </cols>
  <sheetData>
    <row r="1" spans="6:9" ht="12.75">
      <c r="F1" s="140"/>
      <c r="H1" s="140" t="s">
        <v>138</v>
      </c>
      <c r="I1" s="140"/>
    </row>
    <row r="2" spans="6:9" ht="12.75">
      <c r="F2" s="140"/>
      <c r="H2" s="140" t="s">
        <v>44</v>
      </c>
      <c r="I2" s="140"/>
    </row>
    <row r="3" ht="12.75">
      <c r="H3" s="117" t="s">
        <v>88</v>
      </c>
    </row>
    <row r="5" spans="1:10" ht="43.5" customHeight="1">
      <c r="A5" s="470" t="s">
        <v>139</v>
      </c>
      <c r="B5" s="470"/>
      <c r="C5" s="470"/>
      <c r="D5" s="470"/>
      <c r="E5" s="470"/>
      <c r="F5" s="470"/>
      <c r="G5" s="470"/>
      <c r="H5" s="470"/>
      <c r="I5" s="470"/>
      <c r="J5" s="470"/>
    </row>
    <row r="7" spans="1:7" ht="12.75">
      <c r="A7" s="119"/>
      <c r="B7" s="119"/>
      <c r="C7" s="119"/>
      <c r="E7" s="119"/>
      <c r="F7" s="119"/>
      <c r="G7" s="119" t="s">
        <v>2</v>
      </c>
    </row>
    <row r="8" spans="1:10" s="118" customFormat="1" ht="12.75">
      <c r="A8" s="525" t="s">
        <v>90</v>
      </c>
      <c r="B8" s="525" t="s">
        <v>91</v>
      </c>
      <c r="C8" s="526" t="s">
        <v>80</v>
      </c>
      <c r="D8" s="525" t="s">
        <v>3</v>
      </c>
      <c r="E8" s="528" t="s">
        <v>6</v>
      </c>
      <c r="F8" s="528"/>
      <c r="G8" s="528"/>
      <c r="H8" s="528" t="s">
        <v>7</v>
      </c>
      <c r="I8" s="528"/>
      <c r="J8" s="528"/>
    </row>
    <row r="9" spans="1:10" s="188" customFormat="1" ht="32.25" customHeight="1">
      <c r="A9" s="525"/>
      <c r="B9" s="525"/>
      <c r="C9" s="527"/>
      <c r="D9" s="525"/>
      <c r="E9" s="186" t="s">
        <v>140</v>
      </c>
      <c r="F9" s="187" t="s">
        <v>221</v>
      </c>
      <c r="G9" s="186" t="s">
        <v>141</v>
      </c>
      <c r="H9" s="186" t="s">
        <v>142</v>
      </c>
      <c r="I9" s="187" t="s">
        <v>221</v>
      </c>
      <c r="J9" s="186" t="s">
        <v>141</v>
      </c>
    </row>
    <row r="10" spans="1:10" s="122" customFormat="1" ht="13.5">
      <c r="A10" s="189"/>
      <c r="B10" s="189"/>
      <c r="C10" s="189"/>
      <c r="D10" s="189"/>
      <c r="E10" s="189"/>
      <c r="F10" s="190"/>
      <c r="G10" s="191"/>
      <c r="H10" s="189"/>
      <c r="I10" s="190"/>
      <c r="J10" s="191"/>
    </row>
    <row r="11" spans="1:10" s="119" customFormat="1" ht="12.75">
      <c r="A11" s="192"/>
      <c r="B11" s="192"/>
      <c r="C11" s="192"/>
      <c r="D11" s="192"/>
      <c r="E11" s="192"/>
      <c r="F11" s="193"/>
      <c r="G11" s="194"/>
      <c r="H11" s="195"/>
      <c r="I11" s="195"/>
      <c r="J11" s="195"/>
    </row>
    <row r="12" spans="1:14" s="203" customFormat="1" ht="15.75">
      <c r="A12" s="196"/>
      <c r="B12" s="196"/>
      <c r="C12" s="196"/>
      <c r="D12" s="197" t="s">
        <v>143</v>
      </c>
      <c r="E12" s="198">
        <v>13238580</v>
      </c>
      <c r="F12" s="199">
        <f>F16+F23</f>
        <v>1044420</v>
      </c>
      <c r="G12" s="200">
        <f>E12+F12</f>
        <v>14283000</v>
      </c>
      <c r="H12" s="201">
        <v>13238580</v>
      </c>
      <c r="I12" s="201">
        <f>I18+I25</f>
        <v>1044420</v>
      </c>
      <c r="J12" s="201">
        <f>H12+I12</f>
        <v>14283000</v>
      </c>
      <c r="K12" s="202"/>
      <c r="L12" s="202"/>
      <c r="M12" s="202"/>
      <c r="N12" s="202"/>
    </row>
    <row r="13" spans="1:14" s="207" customFormat="1" ht="23.25" customHeight="1">
      <c r="A13" s="522" t="s">
        <v>144</v>
      </c>
      <c r="B13" s="523"/>
      <c r="C13" s="523"/>
      <c r="D13" s="524"/>
      <c r="E13" s="204"/>
      <c r="F13" s="205"/>
      <c r="G13" s="205"/>
      <c r="H13" s="205"/>
      <c r="I13" s="205"/>
      <c r="J13" s="205"/>
      <c r="K13" s="206"/>
      <c r="L13" s="206"/>
      <c r="M13" s="206"/>
      <c r="N13" s="206"/>
    </row>
    <row r="14" spans="1:14" s="118" customFormat="1" ht="26.25" customHeight="1">
      <c r="A14" s="208" t="s">
        <v>145</v>
      </c>
      <c r="B14" s="208"/>
      <c r="C14" s="208"/>
      <c r="D14" s="209" t="s">
        <v>146</v>
      </c>
      <c r="E14" s="210">
        <f>E15</f>
        <v>64580</v>
      </c>
      <c r="F14" s="211">
        <f>F15</f>
        <v>-580</v>
      </c>
      <c r="G14" s="211">
        <f>E14+F14</f>
        <v>64000</v>
      </c>
      <c r="H14" s="210">
        <v>64580</v>
      </c>
      <c r="I14" s="210">
        <f>I18</f>
        <v>-580</v>
      </c>
      <c r="J14" s="210">
        <f>H14+I14</f>
        <v>64000</v>
      </c>
      <c r="K14" s="212"/>
      <c r="L14" s="212"/>
      <c r="M14" s="212"/>
      <c r="N14" s="212"/>
    </row>
    <row r="15" spans="1:14" s="118" customFormat="1" ht="47.25" customHeight="1">
      <c r="A15" s="213"/>
      <c r="B15" s="213" t="s">
        <v>147</v>
      </c>
      <c r="C15" s="213"/>
      <c r="D15" s="214" t="s">
        <v>148</v>
      </c>
      <c r="E15" s="215">
        <v>64580</v>
      </c>
      <c r="F15" s="216">
        <f>F17</f>
        <v>-580</v>
      </c>
      <c r="G15" s="216">
        <f>E15+F15</f>
        <v>64000</v>
      </c>
      <c r="H15" s="210">
        <v>64580</v>
      </c>
      <c r="I15" s="210">
        <f>I18</f>
        <v>-580</v>
      </c>
      <c r="J15" s="210">
        <f>H15+I15</f>
        <v>64000</v>
      </c>
      <c r="K15" s="212"/>
      <c r="L15" s="212"/>
      <c r="M15" s="212"/>
      <c r="N15" s="212"/>
    </row>
    <row r="16" spans="1:14" s="118" customFormat="1" ht="21.75" customHeight="1">
      <c r="A16" s="208"/>
      <c r="B16" s="208"/>
      <c r="C16" s="208"/>
      <c r="D16" s="209" t="s">
        <v>149</v>
      </c>
      <c r="E16" s="210">
        <v>64580</v>
      </c>
      <c r="F16" s="211">
        <f>F17</f>
        <v>-580</v>
      </c>
      <c r="G16" s="211">
        <f>E16+F16</f>
        <v>64000</v>
      </c>
      <c r="H16" s="217" t="s">
        <v>150</v>
      </c>
      <c r="I16" s="217" t="s">
        <v>150</v>
      </c>
      <c r="J16" s="217" t="s">
        <v>150</v>
      </c>
      <c r="K16" s="212"/>
      <c r="L16" s="212"/>
      <c r="M16" s="212"/>
      <c r="N16" s="212"/>
    </row>
    <row r="17" spans="1:14" s="119" customFormat="1" ht="63.75">
      <c r="A17" s="218"/>
      <c r="B17" s="218"/>
      <c r="C17" s="218" t="s">
        <v>151</v>
      </c>
      <c r="D17" s="219" t="s">
        <v>152</v>
      </c>
      <c r="E17" s="220">
        <v>64580</v>
      </c>
      <c r="F17" s="220">
        <v>-580</v>
      </c>
      <c r="G17" s="221">
        <f>E17+F17</f>
        <v>64000</v>
      </c>
      <c r="H17" s="193" t="s">
        <v>150</v>
      </c>
      <c r="I17" s="193" t="s">
        <v>150</v>
      </c>
      <c r="J17" s="193" t="s">
        <v>150</v>
      </c>
      <c r="K17" s="222"/>
      <c r="L17" s="222"/>
      <c r="M17" s="222"/>
      <c r="N17" s="222"/>
    </row>
    <row r="18" spans="1:14" s="226" customFormat="1" ht="21" customHeight="1">
      <c r="A18" s="208"/>
      <c r="B18" s="208"/>
      <c r="C18" s="208"/>
      <c r="D18" s="223" t="s">
        <v>153</v>
      </c>
      <c r="E18" s="217" t="s">
        <v>150</v>
      </c>
      <c r="F18" s="217" t="s">
        <v>150</v>
      </c>
      <c r="G18" s="224" t="s">
        <v>150</v>
      </c>
      <c r="H18" s="210">
        <v>64580</v>
      </c>
      <c r="I18" s="210">
        <f>I19</f>
        <v>-580</v>
      </c>
      <c r="J18" s="210">
        <f>H18+I18</f>
        <v>64000</v>
      </c>
      <c r="K18" s="225"/>
      <c r="L18" s="225"/>
      <c r="M18" s="225"/>
      <c r="N18" s="225"/>
    </row>
    <row r="19" spans="1:14" s="119" customFormat="1" ht="17.25" customHeight="1">
      <c r="A19" s="227"/>
      <c r="B19" s="227"/>
      <c r="C19" s="227"/>
      <c r="D19" s="228" t="s">
        <v>154</v>
      </c>
      <c r="E19" s="193" t="s">
        <v>150</v>
      </c>
      <c r="F19" s="193" t="s">
        <v>150</v>
      </c>
      <c r="G19" s="194" t="s">
        <v>150</v>
      </c>
      <c r="H19" s="229">
        <v>64580</v>
      </c>
      <c r="I19" s="229">
        <v>-580</v>
      </c>
      <c r="J19" s="230">
        <f>H19+I19</f>
        <v>64000</v>
      </c>
      <c r="K19" s="222"/>
      <c r="L19" s="222"/>
      <c r="M19" s="222"/>
      <c r="N19" s="222"/>
    </row>
    <row r="20" spans="1:14" s="207" customFormat="1" ht="23.25" customHeight="1">
      <c r="A20" s="522" t="s">
        <v>155</v>
      </c>
      <c r="B20" s="523"/>
      <c r="C20" s="523"/>
      <c r="D20" s="524"/>
      <c r="E20" s="204"/>
      <c r="F20" s="205"/>
      <c r="G20" s="205"/>
      <c r="H20" s="205"/>
      <c r="I20" s="205"/>
      <c r="J20" s="205"/>
      <c r="K20" s="206"/>
      <c r="L20" s="206"/>
      <c r="M20" s="206"/>
      <c r="N20" s="206"/>
    </row>
    <row r="21" spans="1:14" s="118" customFormat="1" ht="26.25" customHeight="1">
      <c r="A21" s="208" t="s">
        <v>156</v>
      </c>
      <c r="B21" s="208"/>
      <c r="C21" s="208"/>
      <c r="D21" s="209" t="s">
        <v>157</v>
      </c>
      <c r="E21" s="210">
        <v>1784000</v>
      </c>
      <c r="F21" s="211">
        <f>F22</f>
        <v>1045000</v>
      </c>
      <c r="G21" s="211">
        <f>E21+F21</f>
        <v>2829000</v>
      </c>
      <c r="H21" s="211">
        <v>1784000</v>
      </c>
      <c r="I21" s="211">
        <f>I22</f>
        <v>1045000</v>
      </c>
      <c r="J21" s="211">
        <f>H21+I21</f>
        <v>2829000</v>
      </c>
      <c r="K21" s="212"/>
      <c r="L21" s="212"/>
      <c r="M21" s="212"/>
      <c r="N21" s="212"/>
    </row>
    <row r="22" spans="1:14" s="118" customFormat="1" ht="21" customHeight="1">
      <c r="A22" s="213"/>
      <c r="B22" s="213" t="s">
        <v>104</v>
      </c>
      <c r="C22" s="213"/>
      <c r="D22" s="214" t="s">
        <v>105</v>
      </c>
      <c r="E22" s="215">
        <v>1784000</v>
      </c>
      <c r="F22" s="216">
        <f>F24</f>
        <v>1045000</v>
      </c>
      <c r="G22" s="211">
        <f>E22+F22</f>
        <v>2829000</v>
      </c>
      <c r="H22" s="211">
        <v>1784000</v>
      </c>
      <c r="I22" s="211">
        <f>I25</f>
        <v>1045000</v>
      </c>
      <c r="J22" s="211">
        <f>H22+I22</f>
        <v>2829000</v>
      </c>
      <c r="K22" s="212"/>
      <c r="L22" s="212"/>
      <c r="M22" s="212"/>
      <c r="N22" s="212"/>
    </row>
    <row r="23" spans="1:14" s="118" customFormat="1" ht="21" customHeight="1">
      <c r="A23" s="208"/>
      <c r="B23" s="208"/>
      <c r="C23" s="208"/>
      <c r="D23" s="209" t="s">
        <v>149</v>
      </c>
      <c r="E23" s="210">
        <v>1784000</v>
      </c>
      <c r="F23" s="211">
        <f>F24</f>
        <v>1045000</v>
      </c>
      <c r="G23" s="211">
        <f>E23+F23</f>
        <v>2829000</v>
      </c>
      <c r="H23" s="217" t="s">
        <v>150</v>
      </c>
      <c r="I23" s="217" t="s">
        <v>150</v>
      </c>
      <c r="J23" s="217" t="s">
        <v>150</v>
      </c>
      <c r="K23" s="212"/>
      <c r="L23" s="212"/>
      <c r="M23" s="212"/>
      <c r="N23" s="212"/>
    </row>
    <row r="24" spans="1:14" s="119" customFormat="1" ht="63.75" customHeight="1">
      <c r="A24" s="218"/>
      <c r="B24" s="218"/>
      <c r="C24" s="218" t="s">
        <v>151</v>
      </c>
      <c r="D24" s="219" t="s">
        <v>152</v>
      </c>
      <c r="E24" s="220">
        <v>1784000</v>
      </c>
      <c r="F24" s="220">
        <v>1045000</v>
      </c>
      <c r="G24" s="231">
        <f>E24+F24</f>
        <v>2829000</v>
      </c>
      <c r="H24" s="193" t="s">
        <v>150</v>
      </c>
      <c r="I24" s="193" t="s">
        <v>150</v>
      </c>
      <c r="J24" s="193" t="s">
        <v>150</v>
      </c>
      <c r="K24" s="222"/>
      <c r="L24" s="222"/>
      <c r="M24" s="222"/>
      <c r="N24" s="222"/>
    </row>
    <row r="25" spans="1:14" s="118" customFormat="1" ht="21.75" customHeight="1">
      <c r="A25" s="185"/>
      <c r="B25" s="185"/>
      <c r="C25" s="185"/>
      <c r="D25" s="209" t="s">
        <v>153</v>
      </c>
      <c r="E25" s="217" t="s">
        <v>150</v>
      </c>
      <c r="F25" s="217" t="s">
        <v>150</v>
      </c>
      <c r="G25" s="217" t="s">
        <v>150</v>
      </c>
      <c r="H25" s="210">
        <v>1784000</v>
      </c>
      <c r="I25" s="210">
        <f>I26+I27</f>
        <v>1045000</v>
      </c>
      <c r="J25" s="211">
        <f>H25+I25</f>
        <v>2829000</v>
      </c>
      <c r="K25" s="212"/>
      <c r="L25" s="212"/>
      <c r="M25" s="212"/>
      <c r="N25" s="212"/>
    </row>
    <row r="26" spans="1:14" ht="20.25" customHeight="1">
      <c r="A26" s="195"/>
      <c r="B26" s="195"/>
      <c r="C26" s="195"/>
      <c r="D26" s="228" t="s">
        <v>158</v>
      </c>
      <c r="E26" s="193" t="s">
        <v>150</v>
      </c>
      <c r="F26" s="193" t="s">
        <v>150</v>
      </c>
      <c r="G26" s="193" t="s">
        <v>150</v>
      </c>
      <c r="H26" s="229">
        <v>81780</v>
      </c>
      <c r="I26" s="229">
        <v>42500</v>
      </c>
      <c r="J26" s="231">
        <f>H26+I26</f>
        <v>124280</v>
      </c>
      <c r="K26" s="184"/>
      <c r="L26" s="184"/>
      <c r="M26" s="184"/>
      <c r="N26" s="184"/>
    </row>
    <row r="27" spans="1:14" ht="20.25" customHeight="1">
      <c r="A27" s="195"/>
      <c r="B27" s="195"/>
      <c r="C27" s="195"/>
      <c r="D27" s="228" t="s">
        <v>159</v>
      </c>
      <c r="E27" s="193" t="s">
        <v>150</v>
      </c>
      <c r="F27" s="193" t="s">
        <v>150</v>
      </c>
      <c r="G27" s="193" t="s">
        <v>150</v>
      </c>
      <c r="H27" s="229">
        <v>1702220</v>
      </c>
      <c r="I27" s="229">
        <v>1002500</v>
      </c>
      <c r="J27" s="231">
        <f>H27+I27</f>
        <v>2704720</v>
      </c>
      <c r="K27" s="184"/>
      <c r="L27" s="184"/>
      <c r="M27" s="184"/>
      <c r="N27" s="184"/>
    </row>
    <row r="28" spans="4:14" ht="12.75">
      <c r="D28" s="184"/>
      <c r="E28" s="232"/>
      <c r="F28" s="232"/>
      <c r="G28" s="232"/>
      <c r="H28" s="184"/>
      <c r="I28" s="184"/>
      <c r="J28" s="184"/>
      <c r="K28" s="184"/>
      <c r="L28" s="184"/>
      <c r="M28" s="184"/>
      <c r="N28" s="184"/>
    </row>
    <row r="29" spans="4:14" ht="12.75">
      <c r="D29" s="184"/>
      <c r="E29" s="232"/>
      <c r="F29" s="232"/>
      <c r="G29" s="232"/>
      <c r="H29" s="184"/>
      <c r="I29" s="184"/>
      <c r="J29" s="184"/>
      <c r="K29" s="184"/>
      <c r="L29" s="184"/>
      <c r="M29" s="184"/>
      <c r="N29" s="184"/>
    </row>
    <row r="30" spans="4:14" ht="12.75">
      <c r="D30" s="184"/>
      <c r="E30" s="232"/>
      <c r="F30" s="232"/>
      <c r="G30" s="232"/>
      <c r="H30" s="184"/>
      <c r="I30" s="184"/>
      <c r="J30" s="184"/>
      <c r="K30" s="184"/>
      <c r="L30" s="184"/>
      <c r="M30" s="184"/>
      <c r="N30" s="184"/>
    </row>
    <row r="31" spans="4:14" ht="12.75">
      <c r="D31" s="184"/>
      <c r="E31" s="232"/>
      <c r="F31" s="232"/>
      <c r="G31" s="232"/>
      <c r="H31" s="184"/>
      <c r="I31" s="184"/>
      <c r="J31" s="184"/>
      <c r="K31" s="184"/>
      <c r="L31" s="184"/>
      <c r="M31" s="184"/>
      <c r="N31" s="184"/>
    </row>
    <row r="32" spans="4:14" ht="12.75">
      <c r="D32" s="184"/>
      <c r="E32" s="232"/>
      <c r="F32" s="232"/>
      <c r="G32" s="232"/>
      <c r="H32" s="184"/>
      <c r="I32" s="184"/>
      <c r="J32" s="184"/>
      <c r="K32" s="184"/>
      <c r="L32" s="184"/>
      <c r="M32" s="184"/>
      <c r="N32" s="184"/>
    </row>
    <row r="33" spans="4:14" ht="12.75">
      <c r="D33" s="184"/>
      <c r="E33" s="232"/>
      <c r="F33" s="232"/>
      <c r="G33" s="232"/>
      <c r="H33" s="184"/>
      <c r="I33" s="184"/>
      <c r="J33" s="184"/>
      <c r="K33" s="184"/>
      <c r="L33" s="184"/>
      <c r="M33" s="184"/>
      <c r="N33" s="184"/>
    </row>
    <row r="34" spans="4:14" ht="12.75">
      <c r="D34" s="184"/>
      <c r="E34" s="232"/>
      <c r="F34" s="232"/>
      <c r="G34" s="232"/>
      <c r="H34" s="184"/>
      <c r="I34" s="184"/>
      <c r="J34" s="184"/>
      <c r="K34" s="184"/>
      <c r="L34" s="184"/>
      <c r="M34" s="184"/>
      <c r="N34" s="184"/>
    </row>
    <row r="35" spans="4:14" ht="12.75">
      <c r="D35" s="184"/>
      <c r="E35" s="232"/>
      <c r="F35" s="232"/>
      <c r="G35" s="232"/>
      <c r="H35" s="184"/>
      <c r="I35" s="184"/>
      <c r="J35" s="184"/>
      <c r="K35" s="184"/>
      <c r="L35" s="184"/>
      <c r="M35" s="184"/>
      <c r="N35" s="184"/>
    </row>
    <row r="36" spans="4:14" ht="12.75">
      <c r="D36" s="184"/>
      <c r="E36" s="232"/>
      <c r="F36" s="232"/>
      <c r="G36" s="232"/>
      <c r="H36" s="184"/>
      <c r="I36" s="184"/>
      <c r="J36" s="184"/>
      <c r="K36" s="184"/>
      <c r="L36" s="184"/>
      <c r="M36" s="184"/>
      <c r="N36" s="184"/>
    </row>
    <row r="37" spans="4:14" ht="12.75">
      <c r="D37" s="184"/>
      <c r="E37" s="232"/>
      <c r="F37" s="232"/>
      <c r="G37" s="232"/>
      <c r="H37" s="184"/>
      <c r="I37" s="184"/>
      <c r="J37" s="184"/>
      <c r="K37" s="184"/>
      <c r="L37" s="184"/>
      <c r="M37" s="184"/>
      <c r="N37" s="184"/>
    </row>
    <row r="38" spans="4:14" ht="12.75">
      <c r="D38" s="184"/>
      <c r="E38" s="232"/>
      <c r="F38" s="232"/>
      <c r="G38" s="232"/>
      <c r="H38" s="184"/>
      <c r="I38" s="184"/>
      <c r="J38" s="184"/>
      <c r="K38" s="184"/>
      <c r="L38" s="184"/>
      <c r="M38" s="184"/>
      <c r="N38" s="184"/>
    </row>
    <row r="39" spans="4:14" ht="12.75">
      <c r="D39" s="184"/>
      <c r="E39" s="232"/>
      <c r="F39" s="232"/>
      <c r="G39" s="232"/>
      <c r="H39" s="184"/>
      <c r="I39" s="184"/>
      <c r="J39" s="184"/>
      <c r="K39" s="184"/>
      <c r="L39" s="184"/>
      <c r="M39" s="184"/>
      <c r="N39" s="184"/>
    </row>
    <row r="40" spans="4:14" ht="12.75">
      <c r="D40" s="184"/>
      <c r="E40" s="232"/>
      <c r="F40" s="232"/>
      <c r="G40" s="232"/>
      <c r="H40" s="184"/>
      <c r="I40" s="184"/>
      <c r="J40" s="184"/>
      <c r="K40" s="184"/>
      <c r="L40" s="184"/>
      <c r="M40" s="184"/>
      <c r="N40" s="184"/>
    </row>
    <row r="41" spans="4:14" ht="12.75">
      <c r="D41" s="184"/>
      <c r="E41" s="232"/>
      <c r="F41" s="232"/>
      <c r="G41" s="232"/>
      <c r="H41" s="184"/>
      <c r="I41" s="184"/>
      <c r="J41" s="184"/>
      <c r="K41" s="184"/>
      <c r="L41" s="184"/>
      <c r="M41" s="184"/>
      <c r="N41" s="184"/>
    </row>
    <row r="42" spans="4:14" ht="12.75">
      <c r="D42" s="184"/>
      <c r="E42" s="232"/>
      <c r="F42" s="232"/>
      <c r="G42" s="232"/>
      <c r="H42" s="184"/>
      <c r="I42" s="184"/>
      <c r="J42" s="184"/>
      <c r="K42" s="184"/>
      <c r="L42" s="184"/>
      <c r="M42" s="184"/>
      <c r="N42" s="184"/>
    </row>
    <row r="43" spans="4:14" ht="12.75">
      <c r="D43" s="184"/>
      <c r="E43" s="232"/>
      <c r="F43" s="232"/>
      <c r="G43" s="232"/>
      <c r="H43" s="184"/>
      <c r="I43" s="184"/>
      <c r="J43" s="184"/>
      <c r="K43" s="184"/>
      <c r="L43" s="184"/>
      <c r="M43" s="184"/>
      <c r="N43" s="184"/>
    </row>
    <row r="44" spans="4:14" ht="12.75">
      <c r="D44" s="184"/>
      <c r="E44" s="232"/>
      <c r="F44" s="232"/>
      <c r="G44" s="232"/>
      <c r="H44" s="184"/>
      <c r="I44" s="184"/>
      <c r="J44" s="184"/>
      <c r="K44" s="184"/>
      <c r="L44" s="184"/>
      <c r="M44" s="184"/>
      <c r="N44" s="184"/>
    </row>
    <row r="45" spans="4:14" ht="12.75">
      <c r="D45" s="184"/>
      <c r="E45" s="232"/>
      <c r="F45" s="232"/>
      <c r="G45" s="232"/>
      <c r="H45" s="184"/>
      <c r="I45" s="184"/>
      <c r="J45" s="184"/>
      <c r="K45" s="184"/>
      <c r="L45" s="184"/>
      <c r="M45" s="184"/>
      <c r="N45" s="184"/>
    </row>
    <row r="46" spans="4:14" ht="12.75">
      <c r="D46" s="184"/>
      <c r="E46" s="232"/>
      <c r="F46" s="232"/>
      <c r="G46" s="232"/>
      <c r="H46" s="184"/>
      <c r="I46" s="184"/>
      <c r="J46" s="184"/>
      <c r="K46" s="184"/>
      <c r="L46" s="184"/>
      <c r="M46" s="184"/>
      <c r="N46" s="184"/>
    </row>
    <row r="47" spans="4:14" ht="12.75">
      <c r="D47" s="184"/>
      <c r="E47" s="232"/>
      <c r="F47" s="232"/>
      <c r="G47" s="232"/>
      <c r="H47" s="184"/>
      <c r="I47" s="184"/>
      <c r="J47" s="184"/>
      <c r="K47" s="184"/>
      <c r="L47" s="184"/>
      <c r="M47" s="184"/>
      <c r="N47" s="184"/>
    </row>
    <row r="48" spans="4:14" ht="12.75">
      <c r="D48" s="184"/>
      <c r="E48" s="232"/>
      <c r="F48" s="232"/>
      <c r="G48" s="232"/>
      <c r="H48" s="184"/>
      <c r="I48" s="184"/>
      <c r="J48" s="184"/>
      <c r="K48" s="184"/>
      <c r="L48" s="184"/>
      <c r="M48" s="184"/>
      <c r="N48" s="184"/>
    </row>
    <row r="49" spans="4:14" ht="12.75">
      <c r="D49" s="184"/>
      <c r="E49" s="232"/>
      <c r="F49" s="232"/>
      <c r="G49" s="232"/>
      <c r="H49" s="184"/>
      <c r="I49" s="184"/>
      <c r="J49" s="184"/>
      <c r="K49" s="184"/>
      <c r="L49" s="184"/>
      <c r="M49" s="184"/>
      <c r="N49" s="184"/>
    </row>
    <row r="50" spans="4:14" ht="12.75">
      <c r="D50" s="184"/>
      <c r="E50" s="232"/>
      <c r="F50" s="232"/>
      <c r="G50" s="232"/>
      <c r="H50" s="184"/>
      <c r="I50" s="184"/>
      <c r="J50" s="184"/>
      <c r="K50" s="184"/>
      <c r="L50" s="184"/>
      <c r="M50" s="184"/>
      <c r="N50" s="184"/>
    </row>
    <row r="51" spans="4:14" ht="12.75">
      <c r="D51" s="184"/>
      <c r="E51" s="232"/>
      <c r="F51" s="232"/>
      <c r="G51" s="232"/>
      <c r="H51" s="184"/>
      <c r="I51" s="184"/>
      <c r="J51" s="184"/>
      <c r="K51" s="184"/>
      <c r="L51" s="184"/>
      <c r="M51" s="184"/>
      <c r="N51" s="184"/>
    </row>
    <row r="52" spans="4:14" ht="12.75">
      <c r="D52" s="184"/>
      <c r="E52" s="232"/>
      <c r="F52" s="232"/>
      <c r="G52" s="232"/>
      <c r="H52" s="184"/>
      <c r="I52" s="184"/>
      <c r="J52" s="184"/>
      <c r="K52" s="184"/>
      <c r="L52" s="184"/>
      <c r="M52" s="184"/>
      <c r="N52" s="184"/>
    </row>
    <row r="53" spans="4:14" ht="12.75">
      <c r="D53" s="184"/>
      <c r="E53" s="232"/>
      <c r="F53" s="232"/>
      <c r="G53" s="232"/>
      <c r="H53" s="184"/>
      <c r="I53" s="184"/>
      <c r="J53" s="184"/>
      <c r="K53" s="184"/>
      <c r="L53" s="184"/>
      <c r="M53" s="184"/>
      <c r="N53" s="184"/>
    </row>
    <row r="54" spans="4:14" ht="12.75">
      <c r="D54" s="184"/>
      <c r="E54" s="232"/>
      <c r="F54" s="232"/>
      <c r="G54" s="232"/>
      <c r="H54" s="184"/>
      <c r="I54" s="184"/>
      <c r="J54" s="184"/>
      <c r="K54" s="184"/>
      <c r="L54" s="184"/>
      <c r="M54" s="184"/>
      <c r="N54" s="184"/>
    </row>
    <row r="55" spans="4:14" ht="12.75">
      <c r="D55" s="184"/>
      <c r="E55" s="232"/>
      <c r="F55" s="232"/>
      <c r="G55" s="232"/>
      <c r="H55" s="184"/>
      <c r="I55" s="184"/>
      <c r="J55" s="184"/>
      <c r="K55" s="184"/>
      <c r="L55" s="184"/>
      <c r="M55" s="184"/>
      <c r="N55" s="184"/>
    </row>
    <row r="56" spans="4:14" ht="12.75">
      <c r="D56" s="184"/>
      <c r="E56" s="232"/>
      <c r="F56" s="232"/>
      <c r="G56" s="232"/>
      <c r="H56" s="184"/>
      <c r="I56" s="184"/>
      <c r="J56" s="184"/>
      <c r="K56" s="184"/>
      <c r="L56" s="184"/>
      <c r="M56" s="184"/>
      <c r="N56" s="184"/>
    </row>
    <row r="57" spans="4:14" ht="12.75">
      <c r="D57" s="184"/>
      <c r="E57" s="232"/>
      <c r="F57" s="232"/>
      <c r="G57" s="232"/>
      <c r="H57" s="184"/>
      <c r="I57" s="184"/>
      <c r="J57" s="184"/>
      <c r="K57" s="184"/>
      <c r="L57" s="184"/>
      <c r="M57" s="184"/>
      <c r="N57" s="184"/>
    </row>
    <row r="58" spans="4:14" ht="12.75">
      <c r="D58" s="184"/>
      <c r="E58" s="232"/>
      <c r="F58" s="232"/>
      <c r="G58" s="232"/>
      <c r="H58" s="184"/>
      <c r="I58" s="184"/>
      <c r="J58" s="184"/>
      <c r="K58" s="184"/>
      <c r="L58" s="184"/>
      <c r="M58" s="184"/>
      <c r="N58" s="184"/>
    </row>
    <row r="59" spans="4:14" ht="12.75">
      <c r="D59" s="184"/>
      <c r="E59" s="232"/>
      <c r="F59" s="232"/>
      <c r="G59" s="232"/>
      <c r="H59" s="184"/>
      <c r="I59" s="184"/>
      <c r="J59" s="184"/>
      <c r="K59" s="184"/>
      <c r="L59" s="184"/>
      <c r="M59" s="184"/>
      <c r="N59" s="184"/>
    </row>
    <row r="60" spans="4:14" ht="12.75">
      <c r="D60" s="184"/>
      <c r="E60" s="232"/>
      <c r="F60" s="232"/>
      <c r="G60" s="232"/>
      <c r="H60" s="184"/>
      <c r="I60" s="184"/>
      <c r="J60" s="184"/>
      <c r="K60" s="184"/>
      <c r="L60" s="184"/>
      <c r="M60" s="184"/>
      <c r="N60" s="184"/>
    </row>
    <row r="61" spans="4:14" ht="12.75">
      <c r="D61" s="184"/>
      <c r="E61" s="232"/>
      <c r="F61" s="232"/>
      <c r="G61" s="232"/>
      <c r="H61" s="184"/>
      <c r="I61" s="184"/>
      <c r="J61" s="184"/>
      <c r="K61" s="184"/>
      <c r="L61" s="184"/>
      <c r="M61" s="184"/>
      <c r="N61" s="184"/>
    </row>
    <row r="62" spans="4:14" ht="12.75">
      <c r="D62" s="184"/>
      <c r="E62" s="232"/>
      <c r="F62" s="232"/>
      <c r="G62" s="232"/>
      <c r="H62" s="184"/>
      <c r="I62" s="184"/>
      <c r="J62" s="184"/>
      <c r="K62" s="184"/>
      <c r="L62" s="184"/>
      <c r="M62" s="184"/>
      <c r="N62" s="184"/>
    </row>
    <row r="63" spans="4:14" ht="12.75">
      <c r="D63" s="184"/>
      <c r="E63" s="232"/>
      <c r="F63" s="232"/>
      <c r="G63" s="232"/>
      <c r="H63" s="184"/>
      <c r="I63" s="184"/>
      <c r="J63" s="184"/>
      <c r="K63" s="184"/>
      <c r="L63" s="184"/>
      <c r="M63" s="184"/>
      <c r="N63" s="184"/>
    </row>
    <row r="64" spans="4:14" ht="12.75">
      <c r="D64" s="184"/>
      <c r="E64" s="232"/>
      <c r="F64" s="232"/>
      <c r="G64" s="232"/>
      <c r="H64" s="184"/>
      <c r="I64" s="184"/>
      <c r="J64" s="184"/>
      <c r="K64" s="184"/>
      <c r="L64" s="184"/>
      <c r="M64" s="184"/>
      <c r="N64" s="184"/>
    </row>
    <row r="65" spans="4:14" ht="12.75">
      <c r="D65" s="184"/>
      <c r="E65" s="232"/>
      <c r="F65" s="232"/>
      <c r="G65" s="232"/>
      <c r="H65" s="184"/>
      <c r="I65" s="184"/>
      <c r="J65" s="184"/>
      <c r="K65" s="184"/>
      <c r="L65" s="184"/>
      <c r="M65" s="184"/>
      <c r="N65" s="184"/>
    </row>
    <row r="66" spans="4:14" ht="12.75">
      <c r="D66" s="184"/>
      <c r="E66" s="232"/>
      <c r="F66" s="232"/>
      <c r="G66" s="232"/>
      <c r="H66" s="184"/>
      <c r="I66" s="184"/>
      <c r="J66" s="184"/>
      <c r="K66" s="184"/>
      <c r="L66" s="184"/>
      <c r="M66" s="184"/>
      <c r="N66" s="184"/>
    </row>
    <row r="67" spans="4:14" ht="12.75">
      <c r="D67" s="184"/>
      <c r="E67" s="232"/>
      <c r="F67" s="232"/>
      <c r="G67" s="232"/>
      <c r="H67" s="184"/>
      <c r="I67" s="184"/>
      <c r="J67" s="184"/>
      <c r="K67" s="184"/>
      <c r="L67" s="184"/>
      <c r="M67" s="184"/>
      <c r="N67" s="184"/>
    </row>
    <row r="68" spans="4:14" ht="12.75">
      <c r="D68" s="184"/>
      <c r="E68" s="232"/>
      <c r="F68" s="232"/>
      <c r="G68" s="232"/>
      <c r="H68" s="184"/>
      <c r="I68" s="184"/>
      <c r="J68" s="184"/>
      <c r="K68" s="184"/>
      <c r="L68" s="184"/>
      <c r="M68" s="184"/>
      <c r="N68" s="184"/>
    </row>
    <row r="69" spans="4:14" ht="12.75">
      <c r="D69" s="184"/>
      <c r="E69" s="232"/>
      <c r="F69" s="232"/>
      <c r="G69" s="232"/>
      <c r="H69" s="184"/>
      <c r="I69" s="184"/>
      <c r="J69" s="184"/>
      <c r="K69" s="184"/>
      <c r="L69" s="184"/>
      <c r="M69" s="184"/>
      <c r="N69" s="184"/>
    </row>
    <row r="70" spans="4:14" ht="12.75">
      <c r="D70" s="184"/>
      <c r="E70" s="232"/>
      <c r="F70" s="232"/>
      <c r="G70" s="232"/>
      <c r="H70" s="184"/>
      <c r="I70" s="184"/>
      <c r="J70" s="184"/>
      <c r="K70" s="184"/>
      <c r="L70" s="184"/>
      <c r="M70" s="184"/>
      <c r="N70" s="184"/>
    </row>
    <row r="71" spans="4:14" ht="12.75">
      <c r="D71" s="184"/>
      <c r="E71" s="232"/>
      <c r="F71" s="232"/>
      <c r="G71" s="232"/>
      <c r="H71" s="184"/>
      <c r="I71" s="184"/>
      <c r="J71" s="184"/>
      <c r="K71" s="184"/>
      <c r="L71" s="184"/>
      <c r="M71" s="184"/>
      <c r="N71" s="184"/>
    </row>
    <row r="72" spans="4:14" ht="12.75">
      <c r="D72" s="184"/>
      <c r="E72" s="232"/>
      <c r="F72" s="232"/>
      <c r="G72" s="232"/>
      <c r="H72" s="184"/>
      <c r="I72" s="184"/>
      <c r="J72" s="184"/>
      <c r="K72" s="184"/>
      <c r="L72" s="184"/>
      <c r="M72" s="184"/>
      <c r="N72" s="184"/>
    </row>
    <row r="73" spans="4:14" ht="12.75">
      <c r="D73" s="184"/>
      <c r="E73" s="232"/>
      <c r="F73" s="232"/>
      <c r="G73" s="232"/>
      <c r="H73" s="184"/>
      <c r="I73" s="184"/>
      <c r="J73" s="184"/>
      <c r="K73" s="184"/>
      <c r="L73" s="184"/>
      <c r="M73" s="184"/>
      <c r="N73" s="184"/>
    </row>
    <row r="74" spans="4:14" ht="12.75">
      <c r="D74" s="184"/>
      <c r="E74" s="232"/>
      <c r="F74" s="232"/>
      <c r="G74" s="232"/>
      <c r="H74" s="184"/>
      <c r="I74" s="184"/>
      <c r="J74" s="184"/>
      <c r="K74" s="184"/>
      <c r="L74" s="184"/>
      <c r="M74" s="184"/>
      <c r="N74" s="184"/>
    </row>
    <row r="75" spans="4:14" ht="12.75">
      <c r="D75" s="184"/>
      <c r="E75" s="232"/>
      <c r="F75" s="232"/>
      <c r="G75" s="232"/>
      <c r="H75" s="184"/>
      <c r="I75" s="184"/>
      <c r="J75" s="184"/>
      <c r="K75" s="184"/>
      <c r="L75" s="184"/>
      <c r="M75" s="184"/>
      <c r="N75" s="184"/>
    </row>
    <row r="76" spans="4:14" ht="12.75">
      <c r="D76" s="184"/>
      <c r="E76" s="232"/>
      <c r="F76" s="232"/>
      <c r="G76" s="232"/>
      <c r="H76" s="184"/>
      <c r="I76" s="184"/>
      <c r="J76" s="184"/>
      <c r="K76" s="184"/>
      <c r="L76" s="184"/>
      <c r="M76" s="184"/>
      <c r="N76" s="184"/>
    </row>
    <row r="77" spans="4:14" ht="12.75">
      <c r="D77" s="184"/>
      <c r="E77" s="232"/>
      <c r="F77" s="232"/>
      <c r="G77" s="232"/>
      <c r="H77" s="184"/>
      <c r="I77" s="184"/>
      <c r="J77" s="184"/>
      <c r="K77" s="184"/>
      <c r="L77" s="184"/>
      <c r="M77" s="184"/>
      <c r="N77" s="184"/>
    </row>
    <row r="78" spans="4:14" ht="12.75">
      <c r="D78" s="184"/>
      <c r="E78" s="232"/>
      <c r="F78" s="232"/>
      <c r="G78" s="232"/>
      <c r="H78" s="184"/>
      <c r="I78" s="184"/>
      <c r="J78" s="184"/>
      <c r="K78" s="184"/>
      <c r="L78" s="184"/>
      <c r="M78" s="184"/>
      <c r="N78" s="184"/>
    </row>
    <row r="79" spans="4:14" ht="12.75">
      <c r="D79" s="184"/>
      <c r="E79" s="232"/>
      <c r="F79" s="232"/>
      <c r="G79" s="232"/>
      <c r="H79" s="184"/>
      <c r="I79" s="184"/>
      <c r="J79" s="184"/>
      <c r="K79" s="184"/>
      <c r="L79" s="184"/>
      <c r="M79" s="184"/>
      <c r="N79" s="184"/>
    </row>
    <row r="80" spans="4:14" ht="12.75">
      <c r="D80" s="184"/>
      <c r="E80" s="232"/>
      <c r="F80" s="232"/>
      <c r="G80" s="232"/>
      <c r="H80" s="184"/>
      <c r="I80" s="184"/>
      <c r="J80" s="184"/>
      <c r="K80" s="184"/>
      <c r="L80" s="184"/>
      <c r="M80" s="184"/>
      <c r="N80" s="184"/>
    </row>
    <row r="81" spans="4:14" ht="12.75">
      <c r="D81" s="184"/>
      <c r="E81" s="232"/>
      <c r="F81" s="232"/>
      <c r="G81" s="232"/>
      <c r="H81" s="184"/>
      <c r="I81" s="184"/>
      <c r="J81" s="184"/>
      <c r="K81" s="184"/>
      <c r="L81" s="184"/>
      <c r="M81" s="184"/>
      <c r="N81" s="184"/>
    </row>
    <row r="82" spans="4:14" ht="12.75">
      <c r="D82" s="184"/>
      <c r="E82" s="232"/>
      <c r="F82" s="232"/>
      <c r="G82" s="232"/>
      <c r="H82" s="184"/>
      <c r="I82" s="184"/>
      <c r="J82" s="184"/>
      <c r="K82" s="184"/>
      <c r="L82" s="184"/>
      <c r="M82" s="184"/>
      <c r="N82" s="184"/>
    </row>
    <row r="83" spans="4:14" ht="12.75">
      <c r="D83" s="184"/>
      <c r="E83" s="232"/>
      <c r="F83" s="232"/>
      <c r="G83" s="232"/>
      <c r="H83" s="184"/>
      <c r="I83" s="184"/>
      <c r="J83" s="184"/>
      <c r="K83" s="184"/>
      <c r="L83" s="184"/>
      <c r="M83" s="184"/>
      <c r="N83" s="184"/>
    </row>
    <row r="84" spans="4:14" ht="12.75">
      <c r="D84" s="184"/>
      <c r="E84" s="232"/>
      <c r="F84" s="232"/>
      <c r="G84" s="232"/>
      <c r="H84" s="184"/>
      <c r="I84" s="184"/>
      <c r="J84" s="184"/>
      <c r="K84" s="184"/>
      <c r="L84" s="184"/>
      <c r="M84" s="184"/>
      <c r="N84" s="184"/>
    </row>
    <row r="85" spans="4:14" ht="12.75">
      <c r="D85" s="184"/>
      <c r="E85" s="232"/>
      <c r="F85" s="232"/>
      <c r="G85" s="232"/>
      <c r="H85" s="184"/>
      <c r="I85" s="184"/>
      <c r="J85" s="184"/>
      <c r="K85" s="184"/>
      <c r="L85" s="184"/>
      <c r="M85" s="184"/>
      <c r="N85" s="184"/>
    </row>
    <row r="86" spans="4:14" ht="12.75">
      <c r="D86" s="184"/>
      <c r="E86" s="232"/>
      <c r="F86" s="232"/>
      <c r="G86" s="232"/>
      <c r="H86" s="184"/>
      <c r="I86" s="184"/>
      <c r="J86" s="184"/>
      <c r="K86" s="184"/>
      <c r="L86" s="184"/>
      <c r="M86" s="184"/>
      <c r="N86" s="184"/>
    </row>
    <row r="87" spans="4:14" ht="12.75">
      <c r="D87" s="184"/>
      <c r="E87" s="232"/>
      <c r="F87" s="232"/>
      <c r="G87" s="232"/>
      <c r="H87" s="184"/>
      <c r="I87" s="184"/>
      <c r="J87" s="184"/>
      <c r="K87" s="184"/>
      <c r="L87" s="184"/>
      <c r="M87" s="184"/>
      <c r="N87" s="184"/>
    </row>
    <row r="88" spans="4:14" ht="12.75">
      <c r="D88" s="184"/>
      <c r="E88" s="232"/>
      <c r="F88" s="232"/>
      <c r="G88" s="232"/>
      <c r="H88" s="184"/>
      <c r="I88" s="184"/>
      <c r="J88" s="184"/>
      <c r="K88" s="184"/>
      <c r="L88" s="184"/>
      <c r="M88" s="184"/>
      <c r="N88" s="184"/>
    </row>
    <row r="89" spans="4:14" ht="12.75">
      <c r="D89" s="184"/>
      <c r="E89" s="232"/>
      <c r="F89" s="232"/>
      <c r="G89" s="232"/>
      <c r="H89" s="184"/>
      <c r="I89" s="184"/>
      <c r="J89" s="184"/>
      <c r="K89" s="184"/>
      <c r="L89" s="184"/>
      <c r="M89" s="184"/>
      <c r="N89" s="184"/>
    </row>
    <row r="90" spans="4:14" ht="12.75">
      <c r="D90" s="184"/>
      <c r="E90" s="232"/>
      <c r="F90" s="232"/>
      <c r="G90" s="232"/>
      <c r="H90" s="184"/>
      <c r="I90" s="184"/>
      <c r="J90" s="184"/>
      <c r="K90" s="184"/>
      <c r="L90" s="184"/>
      <c r="M90" s="184"/>
      <c r="N90" s="184"/>
    </row>
    <row r="91" spans="4:14" ht="12.75">
      <c r="D91" s="184"/>
      <c r="E91" s="232"/>
      <c r="F91" s="232"/>
      <c r="G91" s="232"/>
      <c r="H91" s="184"/>
      <c r="I91" s="184"/>
      <c r="J91" s="184"/>
      <c r="K91" s="184"/>
      <c r="L91" s="184"/>
      <c r="M91" s="184"/>
      <c r="N91" s="184"/>
    </row>
    <row r="92" spans="4:14" ht="12.75">
      <c r="D92" s="184"/>
      <c r="E92" s="232"/>
      <c r="F92" s="232"/>
      <c r="G92" s="232"/>
      <c r="H92" s="184"/>
      <c r="I92" s="184"/>
      <c r="J92" s="184"/>
      <c r="K92" s="184"/>
      <c r="L92" s="184"/>
      <c r="M92" s="184"/>
      <c r="N92" s="184"/>
    </row>
    <row r="93" spans="4:14" ht="12.75">
      <c r="D93" s="184"/>
      <c r="E93" s="232"/>
      <c r="F93" s="232"/>
      <c r="G93" s="232"/>
      <c r="H93" s="184"/>
      <c r="I93" s="184"/>
      <c r="J93" s="184"/>
      <c r="K93" s="184"/>
      <c r="L93" s="184"/>
      <c r="M93" s="184"/>
      <c r="N93" s="184"/>
    </row>
    <row r="94" spans="4:14" ht="12.75">
      <c r="D94" s="184"/>
      <c r="E94" s="232"/>
      <c r="F94" s="232"/>
      <c r="G94" s="232"/>
      <c r="H94" s="184"/>
      <c r="I94" s="184"/>
      <c r="J94" s="184"/>
      <c r="K94" s="184"/>
      <c r="L94" s="184"/>
      <c r="M94" s="184"/>
      <c r="N94" s="184"/>
    </row>
    <row r="95" spans="4:14" ht="12.75">
      <c r="D95" s="184"/>
      <c r="E95" s="232"/>
      <c r="F95" s="232"/>
      <c r="G95" s="232"/>
      <c r="H95" s="184"/>
      <c r="I95" s="184"/>
      <c r="J95" s="184"/>
      <c r="K95" s="184"/>
      <c r="L95" s="184"/>
      <c r="M95" s="184"/>
      <c r="N95" s="184"/>
    </row>
    <row r="96" spans="4:14" ht="12.75">
      <c r="D96" s="184"/>
      <c r="E96" s="232"/>
      <c r="F96" s="232"/>
      <c r="G96" s="232"/>
      <c r="H96" s="184"/>
      <c r="I96" s="184"/>
      <c r="J96" s="184"/>
      <c r="K96" s="184"/>
      <c r="L96" s="184"/>
      <c r="M96" s="184"/>
      <c r="N96" s="184"/>
    </row>
    <row r="97" spans="4:14" ht="12.75">
      <c r="D97" s="184"/>
      <c r="E97" s="232"/>
      <c r="F97" s="232"/>
      <c r="G97" s="232"/>
      <c r="H97" s="184"/>
      <c r="I97" s="184"/>
      <c r="J97" s="184"/>
      <c r="K97" s="184"/>
      <c r="L97" s="184"/>
      <c r="M97" s="184"/>
      <c r="N97" s="184"/>
    </row>
    <row r="98" spans="4:14" ht="12.75">
      <c r="D98" s="184"/>
      <c r="E98" s="232"/>
      <c r="F98" s="232"/>
      <c r="G98" s="232"/>
      <c r="H98" s="184"/>
      <c r="I98" s="184"/>
      <c r="J98" s="184"/>
      <c r="K98" s="184"/>
      <c r="L98" s="184"/>
      <c r="M98" s="184"/>
      <c r="N98" s="184"/>
    </row>
    <row r="99" spans="4:14" ht="12.75">
      <c r="D99" s="184"/>
      <c r="E99" s="232"/>
      <c r="F99" s="232"/>
      <c r="G99" s="232"/>
      <c r="H99" s="184"/>
      <c r="I99" s="184"/>
      <c r="J99" s="184"/>
      <c r="K99" s="184"/>
      <c r="L99" s="184"/>
      <c r="M99" s="184"/>
      <c r="N99" s="184"/>
    </row>
    <row r="100" spans="4:14" ht="12.75">
      <c r="D100" s="184"/>
      <c r="E100" s="232"/>
      <c r="F100" s="232"/>
      <c r="G100" s="232"/>
      <c r="H100" s="184"/>
      <c r="I100" s="184"/>
      <c r="J100" s="184"/>
      <c r="K100" s="184"/>
      <c r="L100" s="184"/>
      <c r="M100" s="184"/>
      <c r="N100" s="184"/>
    </row>
    <row r="101" spans="4:14" ht="12.75">
      <c r="D101" s="184"/>
      <c r="E101" s="232"/>
      <c r="F101" s="232"/>
      <c r="G101" s="232"/>
      <c r="H101" s="184"/>
      <c r="I101" s="184"/>
      <c r="J101" s="184"/>
      <c r="K101" s="184"/>
      <c r="L101" s="184"/>
      <c r="M101" s="184"/>
      <c r="N101" s="184"/>
    </row>
    <row r="102" spans="4:14" ht="12.75">
      <c r="D102" s="184"/>
      <c r="E102" s="232"/>
      <c r="F102" s="232"/>
      <c r="G102" s="232"/>
      <c r="H102" s="184"/>
      <c r="I102" s="184"/>
      <c r="J102" s="184"/>
      <c r="K102" s="184"/>
      <c r="L102" s="184"/>
      <c r="M102" s="184"/>
      <c r="N102" s="184"/>
    </row>
    <row r="103" spans="4:14" ht="12.75">
      <c r="D103" s="184"/>
      <c r="E103" s="232"/>
      <c r="F103" s="232"/>
      <c r="G103" s="232"/>
      <c r="H103" s="184"/>
      <c r="I103" s="184"/>
      <c r="J103" s="184"/>
      <c r="K103" s="184"/>
      <c r="L103" s="184"/>
      <c r="M103" s="184"/>
      <c r="N103" s="184"/>
    </row>
    <row r="104" spans="4:14" ht="12.75">
      <c r="D104" s="184"/>
      <c r="E104" s="232"/>
      <c r="F104" s="232"/>
      <c r="G104" s="232"/>
      <c r="H104" s="184"/>
      <c r="I104" s="184"/>
      <c r="J104" s="184"/>
      <c r="K104" s="184"/>
      <c r="L104" s="184"/>
      <c r="M104" s="184"/>
      <c r="N104" s="184"/>
    </row>
    <row r="105" spans="4:14" ht="12.75">
      <c r="D105" s="184"/>
      <c r="E105" s="232"/>
      <c r="F105" s="232"/>
      <c r="G105" s="232"/>
      <c r="H105" s="184"/>
      <c r="I105" s="184"/>
      <c r="J105" s="184"/>
      <c r="K105" s="184"/>
      <c r="L105" s="184"/>
      <c r="M105" s="184"/>
      <c r="N105" s="184"/>
    </row>
    <row r="106" spans="4:14" ht="12.75">
      <c r="D106" s="184"/>
      <c r="E106" s="232"/>
      <c r="F106" s="232"/>
      <c r="G106" s="232"/>
      <c r="H106" s="184"/>
      <c r="I106" s="184"/>
      <c r="J106" s="184"/>
      <c r="K106" s="184"/>
      <c r="L106" s="184"/>
      <c r="M106" s="184"/>
      <c r="N106" s="184"/>
    </row>
    <row r="107" spans="4:14" ht="12.75">
      <c r="D107" s="184"/>
      <c r="E107" s="232"/>
      <c r="F107" s="232"/>
      <c r="G107" s="232"/>
      <c r="H107" s="184"/>
      <c r="I107" s="184"/>
      <c r="J107" s="184"/>
      <c r="K107" s="184"/>
      <c r="L107" s="184"/>
      <c r="M107" s="184"/>
      <c r="N107" s="184"/>
    </row>
    <row r="108" spans="4:14" ht="12.75">
      <c r="D108" s="184"/>
      <c r="E108" s="232"/>
      <c r="F108" s="232"/>
      <c r="G108" s="232"/>
      <c r="H108" s="184"/>
      <c r="I108" s="184"/>
      <c r="J108" s="184"/>
      <c r="K108" s="184"/>
      <c r="L108" s="184"/>
      <c r="M108" s="184"/>
      <c r="N108" s="184"/>
    </row>
    <row r="109" spans="4:14" ht="12.75">
      <c r="D109" s="184"/>
      <c r="E109" s="232"/>
      <c r="F109" s="232"/>
      <c r="G109" s="232"/>
      <c r="H109" s="184"/>
      <c r="I109" s="184"/>
      <c r="J109" s="184"/>
      <c r="K109" s="184"/>
      <c r="L109" s="184"/>
      <c r="M109" s="184"/>
      <c r="N109" s="184"/>
    </row>
    <row r="110" spans="4:14" ht="12.75">
      <c r="D110" s="184"/>
      <c r="E110" s="232"/>
      <c r="F110" s="232"/>
      <c r="G110" s="232"/>
      <c r="H110" s="184"/>
      <c r="I110" s="184"/>
      <c r="J110" s="184"/>
      <c r="K110" s="184"/>
      <c r="L110" s="184"/>
      <c r="M110" s="184"/>
      <c r="N110" s="184"/>
    </row>
    <row r="111" spans="4:14" ht="12.75">
      <c r="D111" s="184"/>
      <c r="E111" s="232"/>
      <c r="F111" s="232"/>
      <c r="G111" s="232"/>
      <c r="H111" s="184"/>
      <c r="I111" s="184"/>
      <c r="J111" s="184"/>
      <c r="K111" s="184"/>
      <c r="L111" s="184"/>
      <c r="M111" s="184"/>
      <c r="N111" s="184"/>
    </row>
    <row r="112" spans="4:14" ht="12.75">
      <c r="D112" s="184"/>
      <c r="E112" s="232"/>
      <c r="F112" s="232"/>
      <c r="G112" s="232"/>
      <c r="H112" s="184"/>
      <c r="I112" s="184"/>
      <c r="J112" s="184"/>
      <c r="K112" s="184"/>
      <c r="L112" s="184"/>
      <c r="M112" s="184"/>
      <c r="N112" s="184"/>
    </row>
    <row r="113" spans="4:14" ht="12.75">
      <c r="D113" s="184"/>
      <c r="E113" s="232"/>
      <c r="F113" s="232"/>
      <c r="G113" s="232"/>
      <c r="H113" s="184"/>
      <c r="I113" s="184"/>
      <c r="J113" s="184"/>
      <c r="K113" s="184"/>
      <c r="L113" s="184"/>
      <c r="M113" s="184"/>
      <c r="N113" s="184"/>
    </row>
    <row r="114" spans="4:14" ht="12.75">
      <c r="D114" s="184"/>
      <c r="E114" s="232"/>
      <c r="F114" s="232"/>
      <c r="G114" s="232"/>
      <c r="H114" s="184"/>
      <c r="I114" s="184"/>
      <c r="J114" s="184"/>
      <c r="K114" s="184"/>
      <c r="L114" s="184"/>
      <c r="M114" s="184"/>
      <c r="N114" s="184"/>
    </row>
    <row r="115" spans="4:14" ht="12.75">
      <c r="D115" s="184"/>
      <c r="E115" s="232"/>
      <c r="F115" s="232"/>
      <c r="G115" s="232"/>
      <c r="H115" s="184"/>
      <c r="I115" s="184"/>
      <c r="J115" s="184"/>
      <c r="K115" s="184"/>
      <c r="L115" s="184"/>
      <c r="M115" s="184"/>
      <c r="N115" s="184"/>
    </row>
    <row r="116" spans="4:14" ht="12.75">
      <c r="D116" s="184"/>
      <c r="E116" s="232"/>
      <c r="F116" s="232"/>
      <c r="G116" s="232"/>
      <c r="H116" s="184"/>
      <c r="I116" s="184"/>
      <c r="J116" s="184"/>
      <c r="K116" s="184"/>
      <c r="L116" s="184"/>
      <c r="M116" s="184"/>
      <c r="N116" s="184"/>
    </row>
    <row r="117" spans="4:14" ht="12.75">
      <c r="D117" s="184"/>
      <c r="E117" s="232"/>
      <c r="F117" s="232"/>
      <c r="G117" s="232"/>
      <c r="H117" s="184"/>
      <c r="I117" s="184"/>
      <c r="J117" s="184"/>
      <c r="K117" s="184"/>
      <c r="L117" s="184"/>
      <c r="M117" s="184"/>
      <c r="N117" s="184"/>
    </row>
    <row r="118" spans="4:14" ht="12.75">
      <c r="D118" s="184"/>
      <c r="E118" s="232"/>
      <c r="F118" s="232"/>
      <c r="G118" s="232"/>
      <c r="H118" s="184"/>
      <c r="I118" s="184"/>
      <c r="J118" s="184"/>
      <c r="K118" s="184"/>
      <c r="L118" s="184"/>
      <c r="M118" s="184"/>
      <c r="N118" s="184"/>
    </row>
    <row r="119" spans="4:14" ht="12.75">
      <c r="D119" s="184"/>
      <c r="E119" s="232"/>
      <c r="F119" s="232"/>
      <c r="G119" s="232"/>
      <c r="H119" s="184"/>
      <c r="I119" s="184"/>
      <c r="J119" s="184"/>
      <c r="K119" s="184"/>
      <c r="L119" s="184"/>
      <c r="M119" s="184"/>
      <c r="N119" s="184"/>
    </row>
    <row r="120" spans="4:14" ht="12.75">
      <c r="D120" s="184"/>
      <c r="E120" s="232"/>
      <c r="F120" s="232"/>
      <c r="G120" s="232"/>
      <c r="H120" s="184"/>
      <c r="I120" s="184"/>
      <c r="J120" s="184"/>
      <c r="K120" s="184"/>
      <c r="L120" s="184"/>
      <c r="M120" s="184"/>
      <c r="N120" s="184"/>
    </row>
    <row r="121" spans="4:14" ht="12.75">
      <c r="D121" s="184"/>
      <c r="E121" s="232"/>
      <c r="F121" s="232"/>
      <c r="G121" s="232"/>
      <c r="H121" s="184"/>
      <c r="I121" s="184"/>
      <c r="J121" s="184"/>
      <c r="K121" s="184"/>
      <c r="L121" s="184"/>
      <c r="M121" s="184"/>
      <c r="N121" s="184"/>
    </row>
    <row r="122" spans="4:14" ht="12.75">
      <c r="D122" s="184"/>
      <c r="E122" s="232"/>
      <c r="F122" s="232"/>
      <c r="G122" s="232"/>
      <c r="H122" s="184"/>
      <c r="I122" s="184"/>
      <c r="J122" s="184"/>
      <c r="K122" s="184"/>
      <c r="L122" s="184"/>
      <c r="M122" s="184"/>
      <c r="N122" s="184"/>
    </row>
    <row r="123" spans="4:14" ht="12.75">
      <c r="D123" s="184"/>
      <c r="E123" s="232"/>
      <c r="F123" s="232"/>
      <c r="G123" s="232"/>
      <c r="H123" s="184"/>
      <c r="I123" s="184"/>
      <c r="J123" s="184"/>
      <c r="K123" s="184"/>
      <c r="L123" s="184"/>
      <c r="M123" s="184"/>
      <c r="N123" s="184"/>
    </row>
    <row r="124" spans="4:14" ht="12.75">
      <c r="D124" s="184"/>
      <c r="E124" s="232"/>
      <c r="F124" s="232"/>
      <c r="G124" s="232"/>
      <c r="H124" s="184"/>
      <c r="I124" s="184"/>
      <c r="J124" s="184"/>
      <c r="K124" s="184"/>
      <c r="L124" s="184"/>
      <c r="M124" s="184"/>
      <c r="N124" s="184"/>
    </row>
    <row r="125" spans="4:14" ht="12.75">
      <c r="D125" s="184"/>
      <c r="E125" s="232"/>
      <c r="F125" s="232"/>
      <c r="G125" s="232"/>
      <c r="H125" s="184"/>
      <c r="I125" s="184"/>
      <c r="J125" s="184"/>
      <c r="K125" s="184"/>
      <c r="L125" s="184"/>
      <c r="M125" s="184"/>
      <c r="N125" s="184"/>
    </row>
    <row r="126" spans="4:14" ht="12.75">
      <c r="D126" s="184"/>
      <c r="E126" s="232"/>
      <c r="F126" s="232"/>
      <c r="G126" s="232"/>
      <c r="H126" s="184"/>
      <c r="I126" s="184"/>
      <c r="J126" s="184"/>
      <c r="K126" s="184"/>
      <c r="L126" s="184"/>
      <c r="M126" s="184"/>
      <c r="N126" s="184"/>
    </row>
    <row r="127" spans="4:14" ht="12.75">
      <c r="D127" s="184"/>
      <c r="E127" s="232"/>
      <c r="F127" s="232"/>
      <c r="G127" s="232"/>
      <c r="H127" s="184"/>
      <c r="I127" s="184"/>
      <c r="J127" s="184"/>
      <c r="K127" s="184"/>
      <c r="L127" s="184"/>
      <c r="M127" s="184"/>
      <c r="N127" s="184"/>
    </row>
    <row r="128" spans="4:14" ht="12.75">
      <c r="D128" s="184"/>
      <c r="E128" s="232"/>
      <c r="F128" s="232"/>
      <c r="G128" s="232"/>
      <c r="H128" s="184"/>
      <c r="I128" s="184"/>
      <c r="J128" s="184"/>
      <c r="K128" s="184"/>
      <c r="L128" s="184"/>
      <c r="M128" s="184"/>
      <c r="N128" s="184"/>
    </row>
    <row r="129" spans="4:14" ht="12.75">
      <c r="D129" s="184"/>
      <c r="E129" s="232"/>
      <c r="F129" s="232"/>
      <c r="G129" s="232"/>
      <c r="H129" s="184"/>
      <c r="I129" s="184"/>
      <c r="J129" s="184"/>
      <c r="K129" s="184"/>
      <c r="L129" s="184"/>
      <c r="M129" s="184"/>
      <c r="N129" s="184"/>
    </row>
    <row r="130" spans="4:14" ht="12.75">
      <c r="D130" s="184"/>
      <c r="E130" s="232"/>
      <c r="F130" s="232"/>
      <c r="G130" s="232"/>
      <c r="H130" s="184"/>
      <c r="I130" s="184"/>
      <c r="J130" s="184"/>
      <c r="K130" s="184"/>
      <c r="L130" s="184"/>
      <c r="M130" s="184"/>
      <c r="N130" s="184"/>
    </row>
    <row r="131" spans="4:14" ht="12.75">
      <c r="D131" s="184"/>
      <c r="E131" s="232"/>
      <c r="F131" s="232"/>
      <c r="G131" s="232"/>
      <c r="H131" s="184"/>
      <c r="I131" s="184"/>
      <c r="J131" s="184"/>
      <c r="K131" s="184"/>
      <c r="L131" s="184"/>
      <c r="M131" s="184"/>
      <c r="N131" s="184"/>
    </row>
    <row r="132" spans="4:14" ht="12.75">
      <c r="D132" s="184"/>
      <c r="E132" s="232"/>
      <c r="F132" s="232"/>
      <c r="G132" s="232"/>
      <c r="H132" s="184"/>
      <c r="I132" s="184"/>
      <c r="J132" s="184"/>
      <c r="K132" s="184"/>
      <c r="L132" s="184"/>
      <c r="M132" s="184"/>
      <c r="N132" s="184"/>
    </row>
    <row r="133" spans="4:14" ht="12.75">
      <c r="D133" s="184"/>
      <c r="E133" s="232"/>
      <c r="F133" s="232"/>
      <c r="G133" s="232"/>
      <c r="H133" s="184"/>
      <c r="I133" s="184"/>
      <c r="J133" s="184"/>
      <c r="K133" s="184"/>
      <c r="L133" s="184"/>
      <c r="M133" s="184"/>
      <c r="N133" s="184"/>
    </row>
    <row r="134" spans="4:14" ht="12.75">
      <c r="D134" s="184"/>
      <c r="E134" s="232"/>
      <c r="F134" s="232"/>
      <c r="G134" s="232"/>
      <c r="H134" s="184"/>
      <c r="I134" s="184"/>
      <c r="J134" s="184"/>
      <c r="K134" s="184"/>
      <c r="L134" s="184"/>
      <c r="M134" s="184"/>
      <c r="N134" s="184"/>
    </row>
    <row r="135" spans="4:14" ht="12.75">
      <c r="D135" s="184"/>
      <c r="E135" s="232"/>
      <c r="F135" s="232"/>
      <c r="G135" s="232"/>
      <c r="H135" s="184"/>
      <c r="I135" s="184"/>
      <c r="J135" s="184"/>
      <c r="K135" s="184"/>
      <c r="L135" s="184"/>
      <c r="M135" s="184"/>
      <c r="N135" s="184"/>
    </row>
    <row r="136" spans="4:14" ht="12.75">
      <c r="D136" s="184"/>
      <c r="E136" s="232"/>
      <c r="F136" s="232"/>
      <c r="G136" s="232"/>
      <c r="H136" s="184"/>
      <c r="I136" s="184"/>
      <c r="J136" s="184"/>
      <c r="K136" s="184"/>
      <c r="L136" s="184"/>
      <c r="M136" s="184"/>
      <c r="N136" s="184"/>
    </row>
    <row r="137" spans="4:14" ht="12.75">
      <c r="D137" s="184"/>
      <c r="E137" s="232"/>
      <c r="F137" s="232"/>
      <c r="G137" s="232"/>
      <c r="H137" s="184"/>
      <c r="I137" s="184"/>
      <c r="J137" s="184"/>
      <c r="K137" s="184"/>
      <c r="L137" s="184"/>
      <c r="M137" s="184"/>
      <c r="N137" s="184"/>
    </row>
    <row r="138" spans="4:14" ht="12.75">
      <c r="D138" s="184"/>
      <c r="E138" s="232"/>
      <c r="F138" s="232"/>
      <c r="G138" s="232"/>
      <c r="H138" s="184"/>
      <c r="I138" s="184"/>
      <c r="J138" s="184"/>
      <c r="K138" s="184"/>
      <c r="L138" s="184"/>
      <c r="M138" s="184"/>
      <c r="N138" s="184"/>
    </row>
    <row r="139" spans="4:14" ht="12.75">
      <c r="D139" s="184"/>
      <c r="E139" s="232"/>
      <c r="F139" s="232"/>
      <c r="G139" s="232"/>
      <c r="H139" s="184"/>
      <c r="I139" s="184"/>
      <c r="J139" s="184"/>
      <c r="K139" s="184"/>
      <c r="L139" s="184"/>
      <c r="M139" s="184"/>
      <c r="N139" s="184"/>
    </row>
    <row r="140" spans="4:14" ht="12.75">
      <c r="D140" s="184"/>
      <c r="E140" s="232"/>
      <c r="F140" s="232"/>
      <c r="G140" s="232"/>
      <c r="H140" s="184"/>
      <c r="I140" s="184"/>
      <c r="J140" s="184"/>
      <c r="K140" s="184"/>
      <c r="L140" s="184"/>
      <c r="M140" s="184"/>
      <c r="N140" s="184"/>
    </row>
    <row r="141" spans="4:14" ht="12.75">
      <c r="D141" s="184"/>
      <c r="E141" s="232"/>
      <c r="F141" s="232"/>
      <c r="G141" s="232"/>
      <c r="H141" s="184"/>
      <c r="I141" s="184"/>
      <c r="J141" s="184"/>
      <c r="K141" s="184"/>
      <c r="L141" s="184"/>
      <c r="M141" s="184"/>
      <c r="N141" s="184"/>
    </row>
    <row r="142" spans="4:14" ht="12.75">
      <c r="D142" s="184"/>
      <c r="E142" s="232"/>
      <c r="F142" s="232"/>
      <c r="G142" s="232"/>
      <c r="H142" s="184"/>
      <c r="I142" s="184"/>
      <c r="J142" s="184"/>
      <c r="K142" s="184"/>
      <c r="L142" s="184"/>
      <c r="M142" s="184"/>
      <c r="N142" s="184"/>
    </row>
    <row r="143" spans="4:14" ht="12.75">
      <c r="D143" s="184"/>
      <c r="E143" s="232"/>
      <c r="F143" s="232"/>
      <c r="G143" s="232"/>
      <c r="H143" s="184"/>
      <c r="I143" s="184"/>
      <c r="J143" s="184"/>
      <c r="K143" s="184"/>
      <c r="L143" s="184"/>
      <c r="M143" s="184"/>
      <c r="N143" s="184"/>
    </row>
    <row r="144" spans="4:14" ht="12.75">
      <c r="D144" s="184"/>
      <c r="E144" s="232"/>
      <c r="F144" s="232"/>
      <c r="G144" s="232"/>
      <c r="H144" s="184"/>
      <c r="I144" s="184"/>
      <c r="J144" s="184"/>
      <c r="K144" s="184"/>
      <c r="L144" s="184"/>
      <c r="M144" s="184"/>
      <c r="N144" s="184"/>
    </row>
    <row r="145" spans="4:14" ht="12.75">
      <c r="D145" s="184"/>
      <c r="E145" s="232"/>
      <c r="F145" s="232"/>
      <c r="G145" s="232"/>
      <c r="H145" s="184"/>
      <c r="I145" s="184"/>
      <c r="J145" s="184"/>
      <c r="K145" s="184"/>
      <c r="L145" s="184"/>
      <c r="M145" s="184"/>
      <c r="N145" s="184"/>
    </row>
    <row r="146" spans="4:14" ht="12.75">
      <c r="D146" s="184"/>
      <c r="E146" s="232"/>
      <c r="F146" s="232"/>
      <c r="G146" s="232"/>
      <c r="H146" s="184"/>
      <c r="I146" s="184"/>
      <c r="J146" s="184"/>
      <c r="K146" s="184"/>
      <c r="L146" s="184"/>
      <c r="M146" s="184"/>
      <c r="N146" s="184"/>
    </row>
    <row r="147" spans="4:14" ht="12.75">
      <c r="D147" s="184"/>
      <c r="E147" s="232"/>
      <c r="F147" s="232"/>
      <c r="G147" s="232"/>
      <c r="H147" s="184"/>
      <c r="I147" s="184"/>
      <c r="J147" s="184"/>
      <c r="K147" s="184"/>
      <c r="L147" s="184"/>
      <c r="M147" s="184"/>
      <c r="N147" s="184"/>
    </row>
    <row r="148" spans="4:14" ht="12.75">
      <c r="D148" s="184"/>
      <c r="E148" s="232"/>
      <c r="F148" s="232"/>
      <c r="G148" s="232"/>
      <c r="H148" s="184"/>
      <c r="I148" s="184"/>
      <c r="J148" s="184"/>
      <c r="K148" s="184"/>
      <c r="L148" s="184"/>
      <c r="M148" s="184"/>
      <c r="N148" s="184"/>
    </row>
    <row r="149" spans="4:14" ht="12.75">
      <c r="D149" s="184"/>
      <c r="E149" s="232"/>
      <c r="F149" s="232"/>
      <c r="G149" s="232"/>
      <c r="H149" s="184"/>
      <c r="I149" s="184"/>
      <c r="J149" s="184"/>
      <c r="K149" s="184"/>
      <c r="L149" s="184"/>
      <c r="M149" s="184"/>
      <c r="N149" s="184"/>
    </row>
    <row r="150" spans="4:14" ht="12.75">
      <c r="D150" s="184"/>
      <c r="E150" s="232"/>
      <c r="F150" s="232"/>
      <c r="G150" s="232"/>
      <c r="H150" s="184"/>
      <c r="I150" s="184"/>
      <c r="J150" s="184"/>
      <c r="K150" s="184"/>
      <c r="L150" s="184"/>
      <c r="M150" s="184"/>
      <c r="N150" s="184"/>
    </row>
    <row r="151" spans="4:14" ht="12.75">
      <c r="D151" s="184"/>
      <c r="E151" s="232"/>
      <c r="F151" s="232"/>
      <c r="G151" s="232"/>
      <c r="H151" s="184"/>
      <c r="I151" s="184"/>
      <c r="J151" s="184"/>
      <c r="K151" s="184"/>
      <c r="L151" s="184"/>
      <c r="M151" s="184"/>
      <c r="N151" s="184"/>
    </row>
    <row r="152" spans="4:14" ht="12.75">
      <c r="D152" s="184"/>
      <c r="E152" s="232"/>
      <c r="F152" s="232"/>
      <c r="G152" s="232"/>
      <c r="H152" s="184"/>
      <c r="I152" s="184"/>
      <c r="J152" s="184"/>
      <c r="K152" s="184"/>
      <c r="L152" s="184"/>
      <c r="M152" s="184"/>
      <c r="N152" s="184"/>
    </row>
    <row r="153" spans="4:14" ht="12.75">
      <c r="D153" s="184"/>
      <c r="E153" s="232"/>
      <c r="F153" s="232"/>
      <c r="G153" s="232"/>
      <c r="H153" s="184"/>
      <c r="I153" s="184"/>
      <c r="J153" s="184"/>
      <c r="K153" s="184"/>
      <c r="L153" s="184"/>
      <c r="M153" s="184"/>
      <c r="N153" s="184"/>
    </row>
    <row r="154" spans="4:14" ht="12.75">
      <c r="D154" s="184"/>
      <c r="E154" s="232"/>
      <c r="F154" s="232"/>
      <c r="G154" s="232"/>
      <c r="H154" s="184"/>
      <c r="I154" s="184"/>
      <c r="J154" s="184"/>
      <c r="K154" s="184"/>
      <c r="L154" s="184"/>
      <c r="M154" s="184"/>
      <c r="N154" s="184"/>
    </row>
    <row r="155" spans="4:14" ht="12.75">
      <c r="D155" s="184"/>
      <c r="E155" s="232"/>
      <c r="F155" s="232"/>
      <c r="G155" s="232"/>
      <c r="H155" s="184"/>
      <c r="I155" s="184"/>
      <c r="J155" s="184"/>
      <c r="K155" s="184"/>
      <c r="L155" s="184"/>
      <c r="M155" s="184"/>
      <c r="N155" s="184"/>
    </row>
    <row r="156" spans="4:14" ht="12.75">
      <c r="D156" s="184"/>
      <c r="E156" s="232"/>
      <c r="F156" s="232"/>
      <c r="G156" s="232"/>
      <c r="H156" s="184"/>
      <c r="I156" s="184"/>
      <c r="J156" s="184"/>
      <c r="K156" s="184"/>
      <c r="L156" s="184"/>
      <c r="M156" s="184"/>
      <c r="N156" s="184"/>
    </row>
    <row r="157" spans="4:14" ht="12.75">
      <c r="D157" s="184"/>
      <c r="E157" s="232"/>
      <c r="F157" s="232"/>
      <c r="G157" s="232"/>
      <c r="H157" s="184"/>
      <c r="I157" s="184"/>
      <c r="J157" s="184"/>
      <c r="K157" s="184"/>
      <c r="L157" s="184"/>
      <c r="M157" s="184"/>
      <c r="N157" s="184"/>
    </row>
    <row r="158" spans="4:14" ht="12.75">
      <c r="D158" s="184"/>
      <c r="E158" s="232"/>
      <c r="F158" s="232"/>
      <c r="G158" s="232"/>
      <c r="H158" s="184"/>
      <c r="I158" s="184"/>
      <c r="J158" s="184"/>
      <c r="K158" s="184"/>
      <c r="L158" s="184"/>
      <c r="M158" s="184"/>
      <c r="N158" s="184"/>
    </row>
    <row r="159" spans="4:14" ht="12.75">
      <c r="D159" s="184"/>
      <c r="E159" s="232"/>
      <c r="F159" s="232"/>
      <c r="G159" s="232"/>
      <c r="H159" s="184"/>
      <c r="I159" s="184"/>
      <c r="J159" s="184"/>
      <c r="K159" s="184"/>
      <c r="L159" s="184"/>
      <c r="M159" s="184"/>
      <c r="N159" s="184"/>
    </row>
    <row r="160" spans="4:14" ht="12.75">
      <c r="D160" s="184"/>
      <c r="E160" s="232"/>
      <c r="F160" s="232"/>
      <c r="G160" s="232"/>
      <c r="H160" s="184"/>
      <c r="I160" s="184"/>
      <c r="J160" s="184"/>
      <c r="K160" s="184"/>
      <c r="L160" s="184"/>
      <c r="M160" s="184"/>
      <c r="N160" s="184"/>
    </row>
    <row r="161" spans="4:14" ht="12.75">
      <c r="D161" s="184"/>
      <c r="E161" s="232"/>
      <c r="F161" s="232"/>
      <c r="G161" s="232"/>
      <c r="H161" s="184"/>
      <c r="I161" s="184"/>
      <c r="J161" s="184"/>
      <c r="K161" s="184"/>
      <c r="L161" s="184"/>
      <c r="M161" s="184"/>
      <c r="N161" s="184"/>
    </row>
    <row r="162" spans="4:14" ht="12.75">
      <c r="D162" s="184"/>
      <c r="E162" s="232"/>
      <c r="F162" s="232"/>
      <c r="G162" s="232"/>
      <c r="H162" s="184"/>
      <c r="I162" s="184"/>
      <c r="J162" s="184"/>
      <c r="K162" s="184"/>
      <c r="L162" s="184"/>
      <c r="M162" s="184"/>
      <c r="N162" s="184"/>
    </row>
    <row r="163" spans="4:14" ht="12.75">
      <c r="D163" s="184"/>
      <c r="E163" s="232"/>
      <c r="F163" s="232"/>
      <c r="G163" s="232"/>
      <c r="H163" s="184"/>
      <c r="I163" s="184"/>
      <c r="J163" s="184"/>
      <c r="K163" s="184"/>
      <c r="L163" s="184"/>
      <c r="M163" s="184"/>
      <c r="N163" s="184"/>
    </row>
    <row r="164" spans="4:14" ht="12.75">
      <c r="D164" s="184"/>
      <c r="E164" s="232"/>
      <c r="F164" s="232"/>
      <c r="G164" s="232"/>
      <c r="H164" s="184"/>
      <c r="I164" s="184"/>
      <c r="J164" s="184"/>
      <c r="K164" s="184"/>
      <c r="L164" s="184"/>
      <c r="M164" s="184"/>
      <c r="N164" s="184"/>
    </row>
    <row r="165" spans="4:14" ht="12.75">
      <c r="D165" s="184"/>
      <c r="E165" s="232"/>
      <c r="F165" s="232"/>
      <c r="G165" s="232"/>
      <c r="H165" s="184"/>
      <c r="I165" s="184"/>
      <c r="J165" s="184"/>
      <c r="K165" s="184"/>
      <c r="L165" s="184"/>
      <c r="M165" s="184"/>
      <c r="N165" s="184"/>
    </row>
    <row r="166" spans="4:14" ht="12.75">
      <c r="D166" s="184"/>
      <c r="E166" s="232"/>
      <c r="F166" s="232"/>
      <c r="G166" s="232"/>
      <c r="H166" s="184"/>
      <c r="I166" s="184"/>
      <c r="J166" s="184"/>
      <c r="K166" s="184"/>
      <c r="L166" s="184"/>
      <c r="M166" s="184"/>
      <c r="N166" s="184"/>
    </row>
    <row r="167" spans="4:14" ht="12.75">
      <c r="D167" s="184"/>
      <c r="E167" s="232"/>
      <c r="F167" s="232"/>
      <c r="G167" s="232"/>
      <c r="H167" s="184"/>
      <c r="I167" s="184"/>
      <c r="J167" s="184"/>
      <c r="K167" s="184"/>
      <c r="L167" s="184"/>
      <c r="M167" s="184"/>
      <c r="N167" s="184"/>
    </row>
    <row r="168" spans="4:14" ht="12.75">
      <c r="D168" s="184"/>
      <c r="E168" s="232"/>
      <c r="F168" s="232"/>
      <c r="G168" s="232"/>
      <c r="H168" s="184"/>
      <c r="I168" s="184"/>
      <c r="J168" s="184"/>
      <c r="K168" s="184"/>
      <c r="L168" s="184"/>
      <c r="M168" s="184"/>
      <c r="N168" s="184"/>
    </row>
    <row r="169" spans="4:14" ht="12.75">
      <c r="D169" s="184"/>
      <c r="E169" s="232"/>
      <c r="F169" s="232"/>
      <c r="G169" s="232"/>
      <c r="H169" s="184"/>
      <c r="I169" s="184"/>
      <c r="J169" s="184"/>
      <c r="K169" s="184"/>
      <c r="L169" s="184"/>
      <c r="M169" s="184"/>
      <c r="N169" s="184"/>
    </row>
    <row r="170" spans="4:14" ht="12.75">
      <c r="D170" s="184"/>
      <c r="E170" s="232"/>
      <c r="F170" s="232"/>
      <c r="G170" s="232"/>
      <c r="H170" s="184"/>
      <c r="I170" s="184"/>
      <c r="J170" s="184"/>
      <c r="K170" s="184"/>
      <c r="L170" s="184"/>
      <c r="M170" s="184"/>
      <c r="N170" s="184"/>
    </row>
    <row r="171" spans="4:14" ht="12.75">
      <c r="D171" s="184"/>
      <c r="E171" s="232"/>
      <c r="F171" s="232"/>
      <c r="G171" s="232"/>
      <c r="H171" s="184"/>
      <c r="I171" s="184"/>
      <c r="J171" s="184"/>
      <c r="K171" s="184"/>
      <c r="L171" s="184"/>
      <c r="M171" s="184"/>
      <c r="N171" s="184"/>
    </row>
    <row r="172" spans="4:14" ht="12.75">
      <c r="D172" s="184"/>
      <c r="E172" s="232"/>
      <c r="F172" s="232"/>
      <c r="G172" s="232"/>
      <c r="H172" s="184"/>
      <c r="I172" s="184"/>
      <c r="J172" s="184"/>
      <c r="K172" s="184"/>
      <c r="L172" s="184"/>
      <c r="M172" s="184"/>
      <c r="N172" s="184"/>
    </row>
    <row r="173" spans="4:14" ht="12.75">
      <c r="D173" s="184"/>
      <c r="E173" s="232"/>
      <c r="F173" s="232"/>
      <c r="G173" s="232"/>
      <c r="H173" s="184"/>
      <c r="I173" s="184"/>
      <c r="J173" s="184"/>
      <c r="K173" s="184"/>
      <c r="L173" s="184"/>
      <c r="M173" s="184"/>
      <c r="N173" s="184"/>
    </row>
    <row r="174" spans="4:14" ht="12.75">
      <c r="D174" s="184"/>
      <c r="E174" s="232"/>
      <c r="F174" s="232"/>
      <c r="G174" s="232"/>
      <c r="H174" s="184"/>
      <c r="I174" s="184"/>
      <c r="J174" s="184"/>
      <c r="K174" s="184"/>
      <c r="L174" s="184"/>
      <c r="M174" s="184"/>
      <c r="N174" s="184"/>
    </row>
    <row r="175" spans="4:14" ht="12.75">
      <c r="D175" s="184"/>
      <c r="E175" s="232"/>
      <c r="F175" s="232"/>
      <c r="G175" s="232"/>
      <c r="H175" s="184"/>
      <c r="I175" s="184"/>
      <c r="J175" s="184"/>
      <c r="K175" s="184"/>
      <c r="L175" s="184"/>
      <c r="M175" s="184"/>
      <c r="N175" s="184"/>
    </row>
    <row r="176" spans="4:14" ht="12.75">
      <c r="D176" s="184"/>
      <c r="E176" s="232"/>
      <c r="F176" s="232"/>
      <c r="G176" s="232"/>
      <c r="H176" s="184"/>
      <c r="I176" s="184"/>
      <c r="J176" s="184"/>
      <c r="K176" s="184"/>
      <c r="L176" s="184"/>
      <c r="M176" s="184"/>
      <c r="N176" s="184"/>
    </row>
    <row r="177" spans="4:14" ht="12.75">
      <c r="D177" s="184"/>
      <c r="E177" s="232"/>
      <c r="F177" s="232"/>
      <c r="G177" s="232"/>
      <c r="H177" s="184"/>
      <c r="I177" s="184"/>
      <c r="J177" s="184"/>
      <c r="K177" s="184"/>
      <c r="L177" s="184"/>
      <c r="M177" s="184"/>
      <c r="N177" s="184"/>
    </row>
    <row r="178" spans="4:14" ht="12.75">
      <c r="D178" s="184"/>
      <c r="E178" s="232"/>
      <c r="F178" s="232"/>
      <c r="G178" s="232"/>
      <c r="H178" s="184"/>
      <c r="I178" s="184"/>
      <c r="J178" s="184"/>
      <c r="K178" s="184"/>
      <c r="L178" s="184"/>
      <c r="M178" s="184"/>
      <c r="N178" s="184"/>
    </row>
    <row r="179" spans="4:14" ht="12.75">
      <c r="D179" s="184"/>
      <c r="E179" s="232"/>
      <c r="F179" s="232"/>
      <c r="G179" s="232"/>
      <c r="H179" s="184"/>
      <c r="I179" s="184"/>
      <c r="J179" s="184"/>
      <c r="K179" s="184"/>
      <c r="L179" s="184"/>
      <c r="M179" s="184"/>
      <c r="N179" s="184"/>
    </row>
    <row r="180" spans="4:14" ht="12.75">
      <c r="D180" s="184"/>
      <c r="E180" s="232"/>
      <c r="F180" s="232"/>
      <c r="G180" s="232"/>
      <c r="H180" s="184"/>
      <c r="I180" s="184"/>
      <c r="J180" s="184"/>
      <c r="K180" s="184"/>
      <c r="L180" s="184"/>
      <c r="M180" s="184"/>
      <c r="N180" s="184"/>
    </row>
    <row r="181" spans="4:14" ht="12.75">
      <c r="D181" s="184"/>
      <c r="E181" s="232"/>
      <c r="F181" s="232"/>
      <c r="G181" s="232"/>
      <c r="H181" s="184"/>
      <c r="I181" s="184"/>
      <c r="J181" s="184"/>
      <c r="K181" s="184"/>
      <c r="L181" s="184"/>
      <c r="M181" s="184"/>
      <c r="N181" s="184"/>
    </row>
    <row r="182" spans="4:14" ht="12.75">
      <c r="D182" s="184"/>
      <c r="E182" s="232"/>
      <c r="F182" s="232"/>
      <c r="G182" s="232"/>
      <c r="H182" s="184"/>
      <c r="I182" s="184"/>
      <c r="J182" s="184"/>
      <c r="K182" s="184"/>
      <c r="L182" s="184"/>
      <c r="M182" s="184"/>
      <c r="N182" s="184"/>
    </row>
    <row r="183" spans="4:14" ht="12.75">
      <c r="D183" s="184"/>
      <c r="E183" s="232"/>
      <c r="F183" s="232"/>
      <c r="G183" s="232"/>
      <c r="H183" s="184"/>
      <c r="I183" s="184"/>
      <c r="J183" s="184"/>
      <c r="K183" s="184"/>
      <c r="L183" s="184"/>
      <c r="M183" s="184"/>
      <c r="N183" s="184"/>
    </row>
    <row r="184" spans="4:14" ht="12.75">
      <c r="D184" s="184"/>
      <c r="E184" s="232"/>
      <c r="F184" s="232"/>
      <c r="G184" s="232"/>
      <c r="H184" s="184"/>
      <c r="I184" s="184"/>
      <c r="J184" s="184"/>
      <c r="K184" s="184"/>
      <c r="L184" s="184"/>
      <c r="M184" s="184"/>
      <c r="N184" s="184"/>
    </row>
    <row r="185" spans="4:14" ht="12.75">
      <c r="D185" s="184"/>
      <c r="E185" s="232"/>
      <c r="F185" s="232"/>
      <c r="G185" s="232"/>
      <c r="H185" s="184"/>
      <c r="I185" s="184"/>
      <c r="J185" s="184"/>
      <c r="K185" s="184"/>
      <c r="L185" s="184"/>
      <c r="M185" s="184"/>
      <c r="N185" s="184"/>
    </row>
    <row r="186" spans="4:14" ht="12.75">
      <c r="D186" s="184"/>
      <c r="E186" s="232"/>
      <c r="F186" s="232"/>
      <c r="G186" s="232"/>
      <c r="H186" s="184"/>
      <c r="I186" s="184"/>
      <c r="J186" s="184"/>
      <c r="K186" s="184"/>
      <c r="L186" s="184"/>
      <c r="M186" s="184"/>
      <c r="N186" s="184"/>
    </row>
    <row r="187" spans="4:14" ht="12.75">
      <c r="D187" s="184"/>
      <c r="E187" s="232"/>
      <c r="F187" s="232"/>
      <c r="G187" s="232"/>
      <c r="H187" s="184"/>
      <c r="I187" s="184"/>
      <c r="J187" s="184"/>
      <c r="K187" s="184"/>
      <c r="L187" s="184"/>
      <c r="M187" s="184"/>
      <c r="N187" s="184"/>
    </row>
    <row r="188" spans="4:14" ht="12.75">
      <c r="D188" s="184"/>
      <c r="E188" s="232"/>
      <c r="F188" s="232"/>
      <c r="G188" s="232"/>
      <c r="H188" s="184"/>
      <c r="I188" s="184"/>
      <c r="J188" s="184"/>
      <c r="K188" s="184"/>
      <c r="L188" s="184"/>
      <c r="M188" s="184"/>
      <c r="N188" s="184"/>
    </row>
    <row r="189" spans="4:14" ht="12.75">
      <c r="D189" s="184"/>
      <c r="E189" s="232"/>
      <c r="F189" s="232"/>
      <c r="G189" s="232"/>
      <c r="H189" s="184"/>
      <c r="I189" s="184"/>
      <c r="J189" s="184"/>
      <c r="K189" s="184"/>
      <c r="L189" s="184"/>
      <c r="M189" s="184"/>
      <c r="N189" s="184"/>
    </row>
    <row r="190" spans="4:14" ht="12.75">
      <c r="D190" s="184"/>
      <c r="E190" s="232"/>
      <c r="F190" s="232"/>
      <c r="G190" s="232"/>
      <c r="H190" s="184"/>
      <c r="I190" s="184"/>
      <c r="J190" s="184"/>
      <c r="K190" s="184"/>
      <c r="L190" s="184"/>
      <c r="M190" s="184"/>
      <c r="N190" s="184"/>
    </row>
    <row r="191" spans="4:14" ht="12.75">
      <c r="D191" s="184"/>
      <c r="E191" s="232"/>
      <c r="F191" s="232"/>
      <c r="G191" s="232"/>
      <c r="H191" s="184"/>
      <c r="I191" s="184"/>
      <c r="J191" s="184"/>
      <c r="K191" s="184"/>
      <c r="L191" s="184"/>
      <c r="M191" s="184"/>
      <c r="N191" s="184"/>
    </row>
    <row r="192" spans="4:14" ht="12.75">
      <c r="D192" s="184"/>
      <c r="E192" s="232"/>
      <c r="F192" s="232"/>
      <c r="G192" s="232"/>
      <c r="H192" s="184"/>
      <c r="I192" s="184"/>
      <c r="J192" s="184"/>
      <c r="K192" s="184"/>
      <c r="L192" s="184"/>
      <c r="M192" s="184"/>
      <c r="N192" s="184"/>
    </row>
    <row r="193" spans="4:14" ht="12.75">
      <c r="D193" s="184"/>
      <c r="E193" s="232"/>
      <c r="F193" s="232"/>
      <c r="G193" s="232"/>
      <c r="H193" s="184"/>
      <c r="I193" s="184"/>
      <c r="J193" s="184"/>
      <c r="K193" s="184"/>
      <c r="L193" s="184"/>
      <c r="M193" s="184"/>
      <c r="N193" s="184"/>
    </row>
    <row r="194" spans="4:14" ht="12.75">
      <c r="D194" s="184"/>
      <c r="E194" s="232"/>
      <c r="F194" s="232"/>
      <c r="G194" s="232"/>
      <c r="H194" s="184"/>
      <c r="I194" s="184"/>
      <c r="J194" s="184"/>
      <c r="K194" s="184"/>
      <c r="L194" s="184"/>
      <c r="M194" s="184"/>
      <c r="N194" s="184"/>
    </row>
    <row r="195" spans="4:14" ht="12.75">
      <c r="D195" s="184"/>
      <c r="E195" s="232"/>
      <c r="F195" s="232"/>
      <c r="G195" s="232"/>
      <c r="H195" s="184"/>
      <c r="I195" s="184"/>
      <c r="J195" s="184"/>
      <c r="K195" s="184"/>
      <c r="L195" s="184"/>
      <c r="M195" s="184"/>
      <c r="N195" s="184"/>
    </row>
    <row r="196" spans="4:14" ht="12.75">
      <c r="D196" s="184"/>
      <c r="E196" s="232"/>
      <c r="F196" s="232"/>
      <c r="G196" s="232"/>
      <c r="H196" s="184"/>
      <c r="I196" s="184"/>
      <c r="J196" s="184"/>
      <c r="K196" s="184"/>
      <c r="L196" s="184"/>
      <c r="M196" s="184"/>
      <c r="N196" s="184"/>
    </row>
    <row r="197" spans="4:14" ht="12.75">
      <c r="D197" s="184"/>
      <c r="E197" s="232"/>
      <c r="F197" s="232"/>
      <c r="G197" s="232"/>
      <c r="H197" s="184"/>
      <c r="I197" s="184"/>
      <c r="J197" s="184"/>
      <c r="K197" s="184"/>
      <c r="L197" s="184"/>
      <c r="M197" s="184"/>
      <c r="N197" s="184"/>
    </row>
    <row r="198" spans="4:14" ht="12.75">
      <c r="D198" s="184"/>
      <c r="E198" s="232"/>
      <c r="F198" s="232"/>
      <c r="G198" s="232"/>
      <c r="H198" s="184"/>
      <c r="I198" s="184"/>
      <c r="J198" s="184"/>
      <c r="K198" s="184"/>
      <c r="L198" s="184"/>
      <c r="M198" s="184"/>
      <c r="N198" s="184"/>
    </row>
    <row r="199" spans="4:14" ht="12.75">
      <c r="D199" s="184"/>
      <c r="E199" s="232"/>
      <c r="F199" s="232"/>
      <c r="G199" s="232"/>
      <c r="H199" s="184"/>
      <c r="I199" s="184"/>
      <c r="J199" s="184"/>
      <c r="K199" s="184"/>
      <c r="L199" s="184"/>
      <c r="M199" s="184"/>
      <c r="N199" s="184"/>
    </row>
    <row r="200" spans="4:14" ht="12.75">
      <c r="D200" s="184"/>
      <c r="E200" s="232"/>
      <c r="F200" s="232"/>
      <c r="G200" s="232"/>
      <c r="H200" s="184"/>
      <c r="I200" s="184"/>
      <c r="J200" s="184"/>
      <c r="K200" s="184"/>
      <c r="L200" s="184"/>
      <c r="M200" s="184"/>
      <c r="N200" s="184"/>
    </row>
    <row r="201" spans="4:14" ht="12.75">
      <c r="D201" s="184"/>
      <c r="E201" s="232"/>
      <c r="F201" s="232"/>
      <c r="G201" s="232"/>
      <c r="H201" s="184"/>
      <c r="I201" s="184"/>
      <c r="J201" s="184"/>
      <c r="K201" s="184"/>
      <c r="L201" s="184"/>
      <c r="M201" s="184"/>
      <c r="N201" s="184"/>
    </row>
    <row r="202" spans="4:14" ht="12.75">
      <c r="D202" s="184"/>
      <c r="E202" s="232"/>
      <c r="F202" s="232"/>
      <c r="G202" s="232"/>
      <c r="H202" s="184"/>
      <c r="I202" s="184"/>
      <c r="J202" s="184"/>
      <c r="K202" s="184"/>
      <c r="L202" s="184"/>
      <c r="M202" s="184"/>
      <c r="N202" s="184"/>
    </row>
    <row r="203" spans="4:14" ht="12.75">
      <c r="D203" s="184"/>
      <c r="E203" s="232"/>
      <c r="F203" s="232"/>
      <c r="G203" s="232"/>
      <c r="H203" s="184"/>
      <c r="I203" s="184"/>
      <c r="J203" s="184"/>
      <c r="K203" s="184"/>
      <c r="L203" s="184"/>
      <c r="M203" s="184"/>
      <c r="N203" s="184"/>
    </row>
    <row r="204" spans="4:14" ht="12.75">
      <c r="D204" s="184"/>
      <c r="E204" s="232"/>
      <c r="F204" s="232"/>
      <c r="G204" s="232"/>
      <c r="H204" s="184"/>
      <c r="I204" s="184"/>
      <c r="J204" s="184"/>
      <c r="K204" s="184"/>
      <c r="L204" s="184"/>
      <c r="M204" s="184"/>
      <c r="N204" s="184"/>
    </row>
    <row r="205" spans="4:14" ht="12.75">
      <c r="D205" s="184"/>
      <c r="E205" s="232"/>
      <c r="F205" s="232"/>
      <c r="G205" s="232"/>
      <c r="H205" s="184"/>
      <c r="I205" s="184"/>
      <c r="J205" s="184"/>
      <c r="K205" s="184"/>
      <c r="L205" s="184"/>
      <c r="M205" s="184"/>
      <c r="N205" s="184"/>
    </row>
    <row r="206" spans="4:14" ht="12.75">
      <c r="D206" s="184"/>
      <c r="E206" s="232"/>
      <c r="F206" s="232"/>
      <c r="G206" s="232"/>
      <c r="H206" s="184"/>
      <c r="I206" s="184"/>
      <c r="J206" s="184"/>
      <c r="K206" s="184"/>
      <c r="L206" s="184"/>
      <c r="M206" s="184"/>
      <c r="N206" s="184"/>
    </row>
    <row r="207" spans="4:14" ht="12.75">
      <c r="D207" s="184"/>
      <c r="E207" s="232"/>
      <c r="F207" s="232"/>
      <c r="G207" s="232"/>
      <c r="H207" s="184"/>
      <c r="I207" s="184"/>
      <c r="J207" s="184"/>
      <c r="K207" s="184"/>
      <c r="L207" s="184"/>
      <c r="M207" s="184"/>
      <c r="N207" s="184"/>
    </row>
    <row r="208" spans="4:14" ht="12.75">
      <c r="D208" s="184"/>
      <c r="E208" s="232"/>
      <c r="F208" s="232"/>
      <c r="G208" s="232"/>
      <c r="H208" s="184"/>
      <c r="I208" s="184"/>
      <c r="J208" s="184"/>
      <c r="K208" s="184"/>
      <c r="L208" s="184"/>
      <c r="M208" s="184"/>
      <c r="N208" s="184"/>
    </row>
    <row r="209" spans="4:14" ht="12.75">
      <c r="D209" s="184"/>
      <c r="E209" s="232"/>
      <c r="F209" s="232"/>
      <c r="G209" s="232"/>
      <c r="H209" s="184"/>
      <c r="I209" s="184"/>
      <c r="J209" s="184"/>
      <c r="K209" s="184"/>
      <c r="L209" s="184"/>
      <c r="M209" s="184"/>
      <c r="N209" s="184"/>
    </row>
    <row r="210" spans="4:14" ht="12.75">
      <c r="D210" s="184"/>
      <c r="E210" s="232"/>
      <c r="F210" s="232"/>
      <c r="G210" s="232"/>
      <c r="H210" s="184"/>
      <c r="I210" s="184"/>
      <c r="J210" s="184"/>
      <c r="K210" s="184"/>
      <c r="L210" s="184"/>
      <c r="M210" s="184"/>
      <c r="N210" s="184"/>
    </row>
    <row r="211" spans="4:14" ht="12.75">
      <c r="D211" s="184"/>
      <c r="E211" s="232"/>
      <c r="F211" s="232"/>
      <c r="G211" s="232"/>
      <c r="H211" s="184"/>
      <c r="I211" s="184"/>
      <c r="J211" s="184"/>
      <c r="K211" s="184"/>
      <c r="L211" s="184"/>
      <c r="M211" s="184"/>
      <c r="N211" s="184"/>
    </row>
    <row r="212" spans="4:14" ht="12.75">
      <c r="D212" s="184"/>
      <c r="E212" s="232"/>
      <c r="F212" s="232"/>
      <c r="G212" s="232"/>
      <c r="H212" s="184"/>
      <c r="I212" s="184"/>
      <c r="J212" s="184"/>
      <c r="K212" s="184"/>
      <c r="L212" s="184"/>
      <c r="M212" s="184"/>
      <c r="N212" s="184"/>
    </row>
    <row r="213" spans="4:14" ht="12.75">
      <c r="D213" s="184"/>
      <c r="E213" s="232"/>
      <c r="F213" s="232"/>
      <c r="G213" s="232"/>
      <c r="H213" s="184"/>
      <c r="I213" s="184"/>
      <c r="J213" s="184"/>
      <c r="K213" s="184"/>
      <c r="L213" s="184"/>
      <c r="M213" s="184"/>
      <c r="N213" s="184"/>
    </row>
    <row r="214" spans="4:14" ht="12.75">
      <c r="D214" s="184"/>
      <c r="E214" s="232"/>
      <c r="F214" s="232"/>
      <c r="G214" s="232"/>
      <c r="H214" s="184"/>
      <c r="I214" s="184"/>
      <c r="J214" s="184"/>
      <c r="K214" s="184"/>
      <c r="L214" s="184"/>
      <c r="M214" s="184"/>
      <c r="N214" s="184"/>
    </row>
    <row r="215" spans="4:14" ht="12.75">
      <c r="D215" s="184"/>
      <c r="E215" s="232"/>
      <c r="F215" s="232"/>
      <c r="G215" s="232"/>
      <c r="H215" s="184"/>
      <c r="I215" s="184"/>
      <c r="J215" s="184"/>
      <c r="K215" s="184"/>
      <c r="L215" s="184"/>
      <c r="M215" s="184"/>
      <c r="N215" s="184"/>
    </row>
    <row r="216" spans="4:14" ht="12.75">
      <c r="D216" s="184"/>
      <c r="E216" s="232"/>
      <c r="F216" s="232"/>
      <c r="G216" s="232"/>
      <c r="H216" s="184"/>
      <c r="I216" s="184"/>
      <c r="J216" s="184"/>
      <c r="K216" s="184"/>
      <c r="L216" s="184"/>
      <c r="M216" s="184"/>
      <c r="N216" s="184"/>
    </row>
    <row r="217" spans="4:14" ht="12.75">
      <c r="D217" s="184"/>
      <c r="E217" s="232"/>
      <c r="F217" s="232"/>
      <c r="G217" s="232"/>
      <c r="H217" s="184"/>
      <c r="I217" s="184"/>
      <c r="J217" s="184"/>
      <c r="K217" s="184"/>
      <c r="L217" s="184"/>
      <c r="M217" s="184"/>
      <c r="N217" s="184"/>
    </row>
    <row r="218" spans="4:14" ht="12.75">
      <c r="D218" s="184"/>
      <c r="E218" s="232"/>
      <c r="F218" s="232"/>
      <c r="G218" s="232"/>
      <c r="H218" s="184"/>
      <c r="I218" s="184"/>
      <c r="J218" s="184"/>
      <c r="K218" s="184"/>
      <c r="L218" s="184"/>
      <c r="M218" s="184"/>
      <c r="N218" s="184"/>
    </row>
    <row r="219" spans="4:14" ht="12.75">
      <c r="D219" s="184"/>
      <c r="E219" s="232"/>
      <c r="F219" s="232"/>
      <c r="G219" s="232"/>
      <c r="H219" s="184"/>
      <c r="I219" s="184"/>
      <c r="J219" s="184"/>
      <c r="K219" s="184"/>
      <c r="L219" s="184"/>
      <c r="M219" s="184"/>
      <c r="N219" s="184"/>
    </row>
    <row r="220" spans="4:14" ht="12.75">
      <c r="D220" s="184"/>
      <c r="E220" s="232"/>
      <c r="F220" s="232"/>
      <c r="G220" s="232"/>
      <c r="H220" s="184"/>
      <c r="I220" s="184"/>
      <c r="J220" s="184"/>
      <c r="K220" s="184"/>
      <c r="L220" s="184"/>
      <c r="M220" s="184"/>
      <c r="N220" s="184"/>
    </row>
    <row r="221" spans="4:14" ht="12.75">
      <c r="D221" s="184"/>
      <c r="E221" s="232"/>
      <c r="F221" s="232"/>
      <c r="G221" s="232"/>
      <c r="H221" s="184"/>
      <c r="I221" s="184"/>
      <c r="J221" s="184"/>
      <c r="K221" s="184"/>
      <c r="L221" s="184"/>
      <c r="M221" s="184"/>
      <c r="N221" s="184"/>
    </row>
    <row r="222" spans="4:14" ht="12.75">
      <c r="D222" s="184"/>
      <c r="E222" s="232"/>
      <c r="F222" s="232"/>
      <c r="G222" s="232"/>
      <c r="H222" s="184"/>
      <c r="I222" s="184"/>
      <c r="J222" s="184"/>
      <c r="K222" s="184"/>
      <c r="L222" s="184"/>
      <c r="M222" s="184"/>
      <c r="N222" s="184"/>
    </row>
    <row r="223" spans="4:14" ht="12.75">
      <c r="D223" s="184"/>
      <c r="E223" s="232"/>
      <c r="F223" s="232"/>
      <c r="G223" s="232"/>
      <c r="H223" s="184"/>
      <c r="I223" s="184"/>
      <c r="J223" s="184"/>
      <c r="K223" s="184"/>
      <c r="L223" s="184"/>
      <c r="M223" s="184"/>
      <c r="N223" s="184"/>
    </row>
    <row r="224" spans="4:14" ht="12.75">
      <c r="D224" s="184"/>
      <c r="E224" s="232"/>
      <c r="F224" s="232"/>
      <c r="G224" s="232"/>
      <c r="H224" s="184"/>
      <c r="I224" s="184"/>
      <c r="J224" s="184"/>
      <c r="K224" s="184"/>
      <c r="L224" s="184"/>
      <c r="M224" s="184"/>
      <c r="N224" s="184"/>
    </row>
    <row r="225" spans="4:14" ht="12.75">
      <c r="D225" s="184"/>
      <c r="E225" s="232"/>
      <c r="F225" s="232"/>
      <c r="G225" s="232"/>
      <c r="H225" s="184"/>
      <c r="I225" s="184"/>
      <c r="J225" s="184"/>
      <c r="K225" s="184"/>
      <c r="L225" s="184"/>
      <c r="M225" s="184"/>
      <c r="N225" s="184"/>
    </row>
    <row r="226" spans="4:14" ht="12.75">
      <c r="D226" s="184"/>
      <c r="E226" s="232"/>
      <c r="F226" s="232"/>
      <c r="G226" s="232"/>
      <c r="H226" s="184"/>
      <c r="I226" s="184"/>
      <c r="J226" s="184"/>
      <c r="K226" s="184"/>
      <c r="L226" s="184"/>
      <c r="M226" s="184"/>
      <c r="N226" s="184"/>
    </row>
    <row r="227" spans="4:14" ht="12.75">
      <c r="D227" s="184"/>
      <c r="E227" s="232"/>
      <c r="F227" s="232"/>
      <c r="G227" s="232"/>
      <c r="H227" s="184"/>
      <c r="I227" s="184"/>
      <c r="J227" s="184"/>
      <c r="K227" s="184"/>
      <c r="L227" s="184"/>
      <c r="M227" s="184"/>
      <c r="N227" s="184"/>
    </row>
    <row r="228" spans="4:14" ht="12.75">
      <c r="D228" s="184"/>
      <c r="E228" s="232"/>
      <c r="F228" s="232"/>
      <c r="G228" s="232"/>
      <c r="H228" s="184"/>
      <c r="I228" s="184"/>
      <c r="J228" s="184"/>
      <c r="K228" s="184"/>
      <c r="L228" s="184"/>
      <c r="M228" s="184"/>
      <c r="N228" s="184"/>
    </row>
    <row r="229" spans="4:14" ht="12.75">
      <c r="D229" s="184"/>
      <c r="E229" s="232"/>
      <c r="F229" s="232"/>
      <c r="G229" s="232"/>
      <c r="H229" s="184"/>
      <c r="I229" s="184"/>
      <c r="J229" s="184"/>
      <c r="K229" s="184"/>
      <c r="L229" s="184"/>
      <c r="M229" s="184"/>
      <c r="N229" s="184"/>
    </row>
    <row r="230" spans="4:14" ht="12.75">
      <c r="D230" s="184"/>
      <c r="E230" s="232"/>
      <c r="F230" s="232"/>
      <c r="G230" s="232"/>
      <c r="H230" s="184"/>
      <c r="I230" s="184"/>
      <c r="J230" s="184"/>
      <c r="K230" s="184"/>
      <c r="L230" s="184"/>
      <c r="M230" s="184"/>
      <c r="N230" s="184"/>
    </row>
    <row r="231" spans="4:14" ht="12.75">
      <c r="D231" s="184"/>
      <c r="E231" s="232"/>
      <c r="F231" s="232"/>
      <c r="G231" s="232"/>
      <c r="H231" s="184"/>
      <c r="I231" s="184"/>
      <c r="J231" s="184"/>
      <c r="K231" s="184"/>
      <c r="L231" s="184"/>
      <c r="M231" s="184"/>
      <c r="N231" s="184"/>
    </row>
    <row r="232" spans="4:14" ht="12.75">
      <c r="D232" s="184"/>
      <c r="E232" s="232"/>
      <c r="F232" s="232"/>
      <c r="G232" s="232"/>
      <c r="H232" s="184"/>
      <c r="I232" s="184"/>
      <c r="J232" s="184"/>
      <c r="K232" s="184"/>
      <c r="L232" s="184"/>
      <c r="M232" s="184"/>
      <c r="N232" s="184"/>
    </row>
    <row r="233" spans="4:14" ht="12.75">
      <c r="D233" s="184"/>
      <c r="E233" s="232"/>
      <c r="F233" s="232"/>
      <c r="G233" s="232"/>
      <c r="H233" s="184"/>
      <c r="I233" s="184"/>
      <c r="J233" s="184"/>
      <c r="K233" s="184"/>
      <c r="L233" s="184"/>
      <c r="M233" s="184"/>
      <c r="N233" s="184"/>
    </row>
    <row r="234" spans="4:14" ht="12.75">
      <c r="D234" s="184"/>
      <c r="E234" s="232"/>
      <c r="F234" s="232"/>
      <c r="G234" s="232"/>
      <c r="H234" s="184"/>
      <c r="I234" s="184"/>
      <c r="J234" s="184"/>
      <c r="K234" s="184"/>
      <c r="L234" s="184"/>
      <c r="M234" s="184"/>
      <c r="N234" s="184"/>
    </row>
    <row r="235" spans="4:14" ht="12.75">
      <c r="D235" s="184"/>
      <c r="E235" s="232"/>
      <c r="F235" s="232"/>
      <c r="G235" s="232"/>
      <c r="H235" s="184"/>
      <c r="I235" s="184"/>
      <c r="J235" s="184"/>
      <c r="K235" s="184"/>
      <c r="L235" s="184"/>
      <c r="M235" s="184"/>
      <c r="N235" s="184"/>
    </row>
    <row r="236" spans="4:14" ht="12.75">
      <c r="D236" s="184"/>
      <c r="E236" s="232"/>
      <c r="F236" s="232"/>
      <c r="G236" s="232"/>
      <c r="H236" s="184"/>
      <c r="I236" s="184"/>
      <c r="J236" s="184"/>
      <c r="K236" s="184"/>
      <c r="L236" s="184"/>
      <c r="M236" s="184"/>
      <c r="N236" s="184"/>
    </row>
    <row r="237" spans="4:14" ht="12.75">
      <c r="D237" s="184"/>
      <c r="E237" s="232"/>
      <c r="F237" s="232"/>
      <c r="G237" s="232"/>
      <c r="H237" s="184"/>
      <c r="I237" s="184"/>
      <c r="J237" s="184"/>
      <c r="K237" s="184"/>
      <c r="L237" s="184"/>
      <c r="M237" s="184"/>
      <c r="N237" s="184"/>
    </row>
    <row r="238" spans="4:14" ht="12.75">
      <c r="D238" s="184"/>
      <c r="E238" s="232"/>
      <c r="F238" s="232"/>
      <c r="G238" s="232"/>
      <c r="H238" s="184"/>
      <c r="I238" s="184"/>
      <c r="J238" s="184"/>
      <c r="K238" s="184"/>
      <c r="L238" s="184"/>
      <c r="M238" s="184"/>
      <c r="N238" s="184"/>
    </row>
    <row r="239" spans="4:14" ht="12.75">
      <c r="D239" s="184"/>
      <c r="E239" s="232"/>
      <c r="F239" s="232"/>
      <c r="G239" s="232"/>
      <c r="H239" s="184"/>
      <c r="I239" s="184"/>
      <c r="J239" s="184"/>
      <c r="K239" s="184"/>
      <c r="L239" s="184"/>
      <c r="M239" s="184"/>
      <c r="N239" s="184"/>
    </row>
    <row r="240" spans="4:14" ht="12.75">
      <c r="D240" s="184"/>
      <c r="E240" s="232"/>
      <c r="F240" s="232"/>
      <c r="G240" s="232"/>
      <c r="H240" s="184"/>
      <c r="I240" s="184"/>
      <c r="J240" s="184"/>
      <c r="K240" s="184"/>
      <c r="L240" s="184"/>
      <c r="M240" s="184"/>
      <c r="N240" s="184"/>
    </row>
    <row r="241" spans="4:14" ht="12.75">
      <c r="D241" s="184"/>
      <c r="E241" s="232"/>
      <c r="F241" s="232"/>
      <c r="G241" s="232"/>
      <c r="H241" s="184"/>
      <c r="I241" s="184"/>
      <c r="J241" s="184"/>
      <c r="K241" s="184"/>
      <c r="L241" s="184"/>
      <c r="M241" s="184"/>
      <c r="N241" s="184"/>
    </row>
    <row r="242" spans="4:14" ht="12.75">
      <c r="D242" s="184"/>
      <c r="E242" s="232"/>
      <c r="F242" s="232"/>
      <c r="G242" s="232"/>
      <c r="H242" s="184"/>
      <c r="I242" s="184"/>
      <c r="J242" s="184"/>
      <c r="K242" s="184"/>
      <c r="L242" s="184"/>
      <c r="M242" s="184"/>
      <c r="N242" s="184"/>
    </row>
    <row r="243" spans="4:14" ht="12.75">
      <c r="D243" s="184"/>
      <c r="E243" s="232"/>
      <c r="F243" s="232"/>
      <c r="G243" s="232"/>
      <c r="H243" s="184"/>
      <c r="I243" s="184"/>
      <c r="J243" s="184"/>
      <c r="K243" s="184"/>
      <c r="L243" s="184"/>
      <c r="M243" s="184"/>
      <c r="N243" s="184"/>
    </row>
    <row r="244" spans="4:14" ht="12.75">
      <c r="D244" s="184"/>
      <c r="E244" s="232"/>
      <c r="F244" s="232"/>
      <c r="G244" s="232"/>
      <c r="H244" s="184"/>
      <c r="I244" s="184"/>
      <c r="J244" s="184"/>
      <c r="K244" s="184"/>
      <c r="L244" s="184"/>
      <c r="M244" s="184"/>
      <c r="N244" s="184"/>
    </row>
    <row r="245" spans="4:14" ht="12.75">
      <c r="D245" s="184"/>
      <c r="E245" s="232"/>
      <c r="F245" s="232"/>
      <c r="G245" s="232"/>
      <c r="H245" s="184"/>
      <c r="I245" s="184"/>
      <c r="J245" s="184"/>
      <c r="K245" s="184"/>
      <c r="L245" s="184"/>
      <c r="M245" s="184"/>
      <c r="N245" s="184"/>
    </row>
    <row r="246" spans="4:14" ht="12.75">
      <c r="D246" s="184"/>
      <c r="E246" s="232"/>
      <c r="F246" s="232"/>
      <c r="G246" s="232"/>
      <c r="H246" s="184"/>
      <c r="I246" s="184"/>
      <c r="J246" s="184"/>
      <c r="K246" s="184"/>
      <c r="L246" s="184"/>
      <c r="M246" s="184"/>
      <c r="N246" s="184"/>
    </row>
    <row r="247" spans="4:14" ht="12.75">
      <c r="D247" s="184"/>
      <c r="E247" s="232"/>
      <c r="F247" s="232"/>
      <c r="G247" s="232"/>
      <c r="H247" s="184"/>
      <c r="I247" s="184"/>
      <c r="J247" s="184"/>
      <c r="K247" s="184"/>
      <c r="L247" s="184"/>
      <c r="M247" s="184"/>
      <c r="N247" s="184"/>
    </row>
    <row r="248" spans="4:14" ht="12.75">
      <c r="D248" s="184"/>
      <c r="E248" s="232"/>
      <c r="F248" s="232"/>
      <c r="G248" s="232"/>
      <c r="H248" s="184"/>
      <c r="I248" s="184"/>
      <c r="J248" s="184"/>
      <c r="K248" s="184"/>
      <c r="L248" s="184"/>
      <c r="M248" s="184"/>
      <c r="N248" s="184"/>
    </row>
    <row r="249" spans="4:14" ht="12.75">
      <c r="D249" s="184"/>
      <c r="E249" s="232"/>
      <c r="F249" s="232"/>
      <c r="G249" s="232"/>
      <c r="H249" s="184"/>
      <c r="I249" s="184"/>
      <c r="J249" s="184"/>
      <c r="K249" s="184"/>
      <c r="L249" s="184"/>
      <c r="M249" s="184"/>
      <c r="N249" s="184"/>
    </row>
    <row r="250" spans="4:14" ht="12.75">
      <c r="D250" s="184"/>
      <c r="E250" s="232"/>
      <c r="F250" s="232"/>
      <c r="G250" s="232"/>
      <c r="H250" s="184"/>
      <c r="I250" s="184"/>
      <c r="J250" s="184"/>
      <c r="K250" s="184"/>
      <c r="L250" s="184"/>
      <c r="M250" s="184"/>
      <c r="N250" s="184"/>
    </row>
    <row r="251" spans="4:14" ht="12.75">
      <c r="D251" s="184"/>
      <c r="E251" s="232"/>
      <c r="F251" s="232"/>
      <c r="G251" s="232"/>
      <c r="H251" s="184"/>
      <c r="I251" s="184"/>
      <c r="J251" s="184"/>
      <c r="K251" s="184"/>
      <c r="L251" s="184"/>
      <c r="M251" s="184"/>
      <c r="N251" s="184"/>
    </row>
    <row r="252" spans="4:14" ht="12.75">
      <c r="D252" s="184"/>
      <c r="E252" s="232"/>
      <c r="F252" s="232"/>
      <c r="G252" s="232"/>
      <c r="H252" s="184"/>
      <c r="I252" s="184"/>
      <c r="J252" s="184"/>
      <c r="K252" s="184"/>
      <c r="L252" s="184"/>
      <c r="M252" s="184"/>
      <c r="N252" s="184"/>
    </row>
    <row r="253" spans="4:14" ht="12.75">
      <c r="D253" s="184"/>
      <c r="E253" s="232"/>
      <c r="F253" s="232"/>
      <c r="G253" s="232"/>
      <c r="H253" s="184"/>
      <c r="I253" s="184"/>
      <c r="J253" s="184"/>
      <c r="K253" s="184"/>
      <c r="L253" s="184"/>
      <c r="M253" s="184"/>
      <c r="N253" s="184"/>
    </row>
    <row r="254" spans="4:14" ht="12.75">
      <c r="D254" s="184"/>
      <c r="E254" s="232"/>
      <c r="F254" s="232"/>
      <c r="G254" s="232"/>
      <c r="H254" s="184"/>
      <c r="I254" s="184"/>
      <c r="J254" s="184"/>
      <c r="K254" s="184"/>
      <c r="L254" s="184"/>
      <c r="M254" s="184"/>
      <c r="N254" s="184"/>
    </row>
    <row r="255" spans="4:14" ht="12.75">
      <c r="D255" s="184"/>
      <c r="E255" s="232"/>
      <c r="F255" s="232"/>
      <c r="G255" s="232"/>
      <c r="H255" s="184"/>
      <c r="I255" s="184"/>
      <c r="J255" s="184"/>
      <c r="K255" s="184"/>
      <c r="L255" s="184"/>
      <c r="M255" s="184"/>
      <c r="N255" s="184"/>
    </row>
    <row r="256" spans="4:14" ht="12.75">
      <c r="D256" s="184"/>
      <c r="E256" s="232"/>
      <c r="F256" s="232"/>
      <c r="G256" s="232"/>
      <c r="H256" s="184"/>
      <c r="I256" s="184"/>
      <c r="J256" s="184"/>
      <c r="K256" s="184"/>
      <c r="L256" s="184"/>
      <c r="M256" s="184"/>
      <c r="N256" s="184"/>
    </row>
    <row r="257" spans="4:14" ht="12.75">
      <c r="D257" s="184"/>
      <c r="E257" s="232"/>
      <c r="F257" s="232"/>
      <c r="G257" s="232"/>
      <c r="H257" s="184"/>
      <c r="I257" s="184"/>
      <c r="J257" s="184"/>
      <c r="K257" s="184"/>
      <c r="L257" s="184"/>
      <c r="M257" s="184"/>
      <c r="N257" s="184"/>
    </row>
    <row r="258" spans="4:14" ht="12.75">
      <c r="D258" s="184"/>
      <c r="E258" s="232"/>
      <c r="F258" s="232"/>
      <c r="G258" s="232"/>
      <c r="H258" s="184"/>
      <c r="I258" s="184"/>
      <c r="J258" s="184"/>
      <c r="K258" s="184"/>
      <c r="L258" s="184"/>
      <c r="M258" s="184"/>
      <c r="N258" s="184"/>
    </row>
    <row r="259" spans="4:14" ht="12.75">
      <c r="D259" s="184"/>
      <c r="E259" s="232"/>
      <c r="F259" s="232"/>
      <c r="G259" s="232"/>
      <c r="H259" s="184"/>
      <c r="I259" s="184"/>
      <c r="J259" s="184"/>
      <c r="K259" s="184"/>
      <c r="L259" s="184"/>
      <c r="M259" s="184"/>
      <c r="N259" s="184"/>
    </row>
    <row r="260" spans="4:14" ht="12.75">
      <c r="D260" s="184"/>
      <c r="E260" s="232"/>
      <c r="F260" s="232"/>
      <c r="G260" s="232"/>
      <c r="H260" s="184"/>
      <c r="I260" s="184"/>
      <c r="J260" s="184"/>
      <c r="K260" s="184"/>
      <c r="L260" s="184"/>
      <c r="M260" s="184"/>
      <c r="N260" s="184"/>
    </row>
    <row r="261" spans="4:14" ht="12.75">
      <c r="D261" s="184"/>
      <c r="E261" s="232"/>
      <c r="F261" s="232"/>
      <c r="G261" s="232"/>
      <c r="H261" s="184"/>
      <c r="I261" s="184"/>
      <c r="J261" s="184"/>
      <c r="K261" s="184"/>
      <c r="L261" s="184"/>
      <c r="M261" s="184"/>
      <c r="N261" s="184"/>
    </row>
    <row r="262" spans="4:14" ht="12.75">
      <c r="D262" s="184"/>
      <c r="E262" s="232"/>
      <c r="F262" s="232"/>
      <c r="G262" s="232"/>
      <c r="H262" s="184"/>
      <c r="I262" s="184"/>
      <c r="J262" s="184"/>
      <c r="K262" s="184"/>
      <c r="L262" s="184"/>
      <c r="M262" s="184"/>
      <c r="N262" s="184"/>
    </row>
    <row r="263" spans="4:7" ht="12.75">
      <c r="D263" s="184"/>
      <c r="E263" s="232"/>
      <c r="F263" s="232"/>
      <c r="G263" s="232"/>
    </row>
    <row r="264" spans="4:7" ht="12.75">
      <c r="D264" s="184"/>
      <c r="E264" s="232"/>
      <c r="F264" s="232"/>
      <c r="G264" s="232"/>
    </row>
    <row r="265" spans="4:7" ht="12.75">
      <c r="D265" s="184"/>
      <c r="E265" s="232"/>
      <c r="F265" s="232"/>
      <c r="G265" s="232"/>
    </row>
    <row r="266" spans="4:7" ht="12.75">
      <c r="D266" s="184"/>
      <c r="E266" s="232"/>
      <c r="F266" s="232"/>
      <c r="G266" s="232"/>
    </row>
    <row r="267" spans="4:7" ht="12.75">
      <c r="D267" s="184"/>
      <c r="E267" s="232"/>
      <c r="F267" s="232"/>
      <c r="G267" s="232"/>
    </row>
    <row r="268" spans="4:7" ht="12.75">
      <c r="D268" s="184"/>
      <c r="E268" s="232"/>
      <c r="F268" s="232"/>
      <c r="G268" s="232"/>
    </row>
    <row r="269" spans="4:7" ht="12.75">
      <c r="D269" s="184"/>
      <c r="E269" s="232"/>
      <c r="F269" s="232"/>
      <c r="G269" s="232"/>
    </row>
    <row r="270" spans="4:7" ht="12.75">
      <c r="D270" s="184"/>
      <c r="E270" s="232"/>
      <c r="F270" s="232"/>
      <c r="G270" s="232"/>
    </row>
    <row r="271" spans="4:7" ht="12.75">
      <c r="D271" s="184"/>
      <c r="E271" s="232"/>
      <c r="F271" s="232"/>
      <c r="G271" s="232"/>
    </row>
    <row r="272" spans="4:7" ht="12.75">
      <c r="D272" s="184"/>
      <c r="E272" s="232"/>
      <c r="F272" s="232"/>
      <c r="G272" s="232"/>
    </row>
    <row r="273" spans="4:7" ht="12.75">
      <c r="D273" s="184"/>
      <c r="E273" s="232"/>
      <c r="F273" s="232"/>
      <c r="G273" s="232"/>
    </row>
    <row r="274" spans="4:7" ht="12.75">
      <c r="D274" s="184"/>
      <c r="E274" s="232"/>
      <c r="F274" s="232"/>
      <c r="G274" s="232"/>
    </row>
    <row r="275" spans="4:7" ht="12.75">
      <c r="D275" s="184"/>
      <c r="E275" s="232"/>
      <c r="F275" s="232"/>
      <c r="G275" s="232"/>
    </row>
    <row r="276" spans="4:7" ht="12.75">
      <c r="D276" s="184"/>
      <c r="E276" s="232"/>
      <c r="F276" s="232"/>
      <c r="G276" s="232"/>
    </row>
    <row r="277" spans="4:7" ht="12.75">
      <c r="D277" s="184"/>
      <c r="E277" s="232"/>
      <c r="F277" s="232"/>
      <c r="G277" s="232"/>
    </row>
    <row r="278" spans="4:7" ht="12.75">
      <c r="D278" s="184"/>
      <c r="E278" s="232"/>
      <c r="F278" s="232"/>
      <c r="G278" s="232"/>
    </row>
    <row r="279" spans="4:7" ht="12.75">
      <c r="D279" s="184"/>
      <c r="E279" s="232"/>
      <c r="F279" s="232"/>
      <c r="G279" s="232"/>
    </row>
    <row r="280" spans="4:7" ht="12.75">
      <c r="D280" s="184"/>
      <c r="E280" s="232"/>
      <c r="F280" s="232"/>
      <c r="G280" s="232"/>
    </row>
    <row r="281" spans="4:7" ht="12.75">
      <c r="D281" s="184"/>
      <c r="E281" s="232"/>
      <c r="F281" s="232"/>
      <c r="G281" s="232"/>
    </row>
    <row r="282" spans="4:7" ht="12.75">
      <c r="D282" s="184"/>
      <c r="E282" s="232"/>
      <c r="F282" s="232"/>
      <c r="G282" s="232"/>
    </row>
    <row r="283" spans="4:7" ht="12.75">
      <c r="D283" s="184"/>
      <c r="E283" s="232"/>
      <c r="F283" s="232"/>
      <c r="G283" s="232"/>
    </row>
    <row r="284" spans="4:7" ht="12.75">
      <c r="D284" s="184"/>
      <c r="E284" s="232"/>
      <c r="F284" s="232"/>
      <c r="G284" s="232"/>
    </row>
    <row r="285" spans="4:7" ht="12.75">
      <c r="D285" s="184"/>
      <c r="E285" s="232"/>
      <c r="F285" s="232"/>
      <c r="G285" s="232"/>
    </row>
    <row r="286" spans="4:7" ht="12.75">
      <c r="D286" s="184"/>
      <c r="E286" s="232"/>
      <c r="F286" s="232"/>
      <c r="G286" s="232"/>
    </row>
    <row r="287" spans="4:7" ht="12.75">
      <c r="D287" s="184"/>
      <c r="E287" s="232"/>
      <c r="F287" s="232"/>
      <c r="G287" s="232"/>
    </row>
    <row r="288" spans="4:7" ht="12.75">
      <c r="D288" s="184"/>
      <c r="E288" s="232"/>
      <c r="F288" s="232"/>
      <c r="G288" s="232"/>
    </row>
    <row r="289" spans="4:7" ht="12.75">
      <c r="D289" s="184"/>
      <c r="E289" s="232"/>
      <c r="F289" s="232"/>
      <c r="G289" s="232"/>
    </row>
    <row r="290" spans="4:7" ht="12.75">
      <c r="D290" s="184"/>
      <c r="E290" s="232"/>
      <c r="F290" s="232"/>
      <c r="G290" s="232"/>
    </row>
    <row r="291" spans="4:7" ht="12.75">
      <c r="D291" s="184"/>
      <c r="E291" s="232"/>
      <c r="F291" s="232"/>
      <c r="G291" s="232"/>
    </row>
    <row r="292" spans="4:7" ht="12.75">
      <c r="D292" s="184"/>
      <c r="E292" s="232"/>
      <c r="F292" s="232"/>
      <c r="G292" s="232"/>
    </row>
    <row r="293" spans="4:7" ht="12.75">
      <c r="D293" s="184"/>
      <c r="E293" s="232"/>
      <c r="F293" s="232"/>
      <c r="G293" s="232"/>
    </row>
    <row r="294" spans="4:7" ht="12.75">
      <c r="D294" s="184"/>
      <c r="E294" s="232"/>
      <c r="F294" s="232"/>
      <c r="G294" s="232"/>
    </row>
    <row r="295" spans="4:7" ht="12.75">
      <c r="D295" s="184"/>
      <c r="E295" s="232"/>
      <c r="F295" s="232"/>
      <c r="G295" s="232"/>
    </row>
    <row r="296" spans="4:7" ht="12.75">
      <c r="D296" s="184"/>
      <c r="E296" s="232"/>
      <c r="F296" s="232"/>
      <c r="G296" s="232"/>
    </row>
    <row r="297" spans="4:7" ht="12.75">
      <c r="D297" s="184"/>
      <c r="E297" s="232"/>
      <c r="F297" s="232"/>
      <c r="G297" s="232"/>
    </row>
    <row r="298" spans="4:7" ht="12.75">
      <c r="D298" s="184"/>
      <c r="E298" s="232"/>
      <c r="F298" s="232"/>
      <c r="G298" s="232"/>
    </row>
    <row r="299" spans="4:7" ht="12.75">
      <c r="D299" s="184"/>
      <c r="E299" s="232"/>
      <c r="F299" s="232"/>
      <c r="G299" s="232"/>
    </row>
    <row r="300" spans="4:7" ht="12.75">
      <c r="D300" s="184"/>
      <c r="E300" s="232"/>
      <c r="F300" s="232"/>
      <c r="G300" s="232"/>
    </row>
    <row r="301" spans="4:7" ht="12.75">
      <c r="D301" s="184"/>
      <c r="E301" s="232"/>
      <c r="F301" s="232"/>
      <c r="G301" s="232"/>
    </row>
    <row r="302" spans="4:7" ht="12.75">
      <c r="D302" s="184"/>
      <c r="E302" s="232"/>
      <c r="F302" s="232"/>
      <c r="G302" s="232"/>
    </row>
    <row r="303" spans="4:7" ht="12.75">
      <c r="D303" s="184"/>
      <c r="E303" s="232"/>
      <c r="F303" s="232"/>
      <c r="G303" s="232"/>
    </row>
    <row r="304" spans="4:7" ht="12.75">
      <c r="D304" s="184"/>
      <c r="E304" s="232"/>
      <c r="F304" s="232"/>
      <c r="G304" s="232"/>
    </row>
    <row r="305" spans="4:7" ht="12.75">
      <c r="D305" s="184"/>
      <c r="E305" s="232"/>
      <c r="F305" s="232"/>
      <c r="G305" s="232"/>
    </row>
    <row r="306" spans="4:7" ht="12.75">
      <c r="D306" s="184"/>
      <c r="E306" s="232"/>
      <c r="F306" s="232"/>
      <c r="G306" s="232"/>
    </row>
    <row r="307" spans="4:7" ht="12.75">
      <c r="D307" s="184"/>
      <c r="E307" s="232"/>
      <c r="F307" s="232"/>
      <c r="G307" s="232"/>
    </row>
    <row r="308" spans="4:7" ht="12.75">
      <c r="D308" s="184"/>
      <c r="E308" s="232"/>
      <c r="F308" s="232"/>
      <c r="G308" s="232"/>
    </row>
    <row r="309" spans="4:7" ht="12.75">
      <c r="D309" s="184"/>
      <c r="E309" s="232"/>
      <c r="F309" s="232"/>
      <c r="G309" s="232"/>
    </row>
    <row r="310" spans="4:7" ht="12.75">
      <c r="D310" s="184"/>
      <c r="E310" s="232"/>
      <c r="F310" s="232"/>
      <c r="G310" s="232"/>
    </row>
    <row r="311" spans="4:7" ht="12.75">
      <c r="D311" s="184"/>
      <c r="E311" s="232"/>
      <c r="F311" s="232"/>
      <c r="G311" s="232"/>
    </row>
    <row r="312" spans="4:7" ht="12.75">
      <c r="D312" s="184"/>
      <c r="E312" s="232"/>
      <c r="F312" s="232"/>
      <c r="G312" s="232"/>
    </row>
    <row r="313" spans="4:7" ht="12.75">
      <c r="D313" s="184"/>
      <c r="E313" s="232"/>
      <c r="F313" s="232"/>
      <c r="G313" s="232"/>
    </row>
    <row r="314" spans="4:7" ht="12.75">
      <c r="D314" s="184"/>
      <c r="E314" s="232"/>
      <c r="F314" s="232"/>
      <c r="G314" s="232"/>
    </row>
    <row r="315" spans="4:7" ht="12.75">
      <c r="D315" s="184"/>
      <c r="E315" s="232"/>
      <c r="F315" s="232"/>
      <c r="G315" s="232"/>
    </row>
    <row r="316" spans="4:7" ht="12.75">
      <c r="D316" s="184"/>
      <c r="E316" s="232"/>
      <c r="F316" s="232"/>
      <c r="G316" s="232"/>
    </row>
    <row r="317" spans="4:7" ht="12.75">
      <c r="D317" s="184"/>
      <c r="E317" s="232"/>
      <c r="F317" s="232"/>
      <c r="G317" s="232"/>
    </row>
    <row r="318" spans="5:7" ht="12.75">
      <c r="E318" s="232"/>
      <c r="F318" s="232"/>
      <c r="G318" s="232"/>
    </row>
    <row r="319" spans="5:7" ht="12.75">
      <c r="E319" s="232"/>
      <c r="F319" s="232"/>
      <c r="G319" s="232"/>
    </row>
    <row r="320" spans="5:7" ht="12.75">
      <c r="E320" s="232"/>
      <c r="F320" s="232"/>
      <c r="G320" s="232"/>
    </row>
    <row r="321" spans="5:7" ht="12.75">
      <c r="E321" s="232"/>
      <c r="F321" s="232"/>
      <c r="G321" s="232"/>
    </row>
    <row r="322" spans="5:7" ht="12.75">
      <c r="E322" s="232"/>
      <c r="F322" s="232"/>
      <c r="G322" s="232"/>
    </row>
    <row r="323" spans="5:7" ht="12.75">
      <c r="E323" s="232"/>
      <c r="F323" s="232"/>
      <c r="G323" s="232"/>
    </row>
    <row r="324" spans="5:7" ht="12.75">
      <c r="E324" s="232"/>
      <c r="F324" s="232"/>
      <c r="G324" s="232"/>
    </row>
    <row r="325" spans="5:7" ht="12.75">
      <c r="E325" s="232"/>
      <c r="F325" s="232"/>
      <c r="G325" s="232"/>
    </row>
    <row r="326" spans="5:7" ht="12.75">
      <c r="E326" s="232"/>
      <c r="F326" s="232"/>
      <c r="G326" s="232"/>
    </row>
    <row r="327" spans="5:7" ht="12.75">
      <c r="E327" s="232"/>
      <c r="F327" s="232"/>
      <c r="G327" s="232"/>
    </row>
    <row r="328" spans="5:7" ht="12.75">
      <c r="E328" s="232"/>
      <c r="F328" s="232"/>
      <c r="G328" s="232"/>
    </row>
    <row r="329" spans="5:7" ht="12.75">
      <c r="E329" s="232"/>
      <c r="F329" s="232"/>
      <c r="G329" s="232"/>
    </row>
    <row r="330" spans="5:7" ht="12.75">
      <c r="E330" s="232"/>
      <c r="F330" s="232"/>
      <c r="G330" s="232"/>
    </row>
    <row r="331" spans="5:7" ht="12.75">
      <c r="E331" s="232"/>
      <c r="F331" s="232"/>
      <c r="G331" s="232"/>
    </row>
    <row r="332" spans="5:7" ht="12.75">
      <c r="E332" s="232"/>
      <c r="F332" s="232"/>
      <c r="G332" s="232"/>
    </row>
    <row r="333" spans="5:7" ht="12.75">
      <c r="E333" s="232"/>
      <c r="F333" s="232"/>
      <c r="G333" s="232"/>
    </row>
    <row r="334" spans="5:7" ht="12.75">
      <c r="E334" s="232"/>
      <c r="F334" s="232"/>
      <c r="G334" s="232"/>
    </row>
    <row r="335" spans="5:7" ht="12.75">
      <c r="E335" s="232"/>
      <c r="F335" s="232"/>
      <c r="G335" s="232"/>
    </row>
    <row r="336" spans="5:7" ht="12.75">
      <c r="E336" s="232"/>
      <c r="F336" s="232"/>
      <c r="G336" s="232"/>
    </row>
    <row r="337" spans="5:7" ht="12.75">
      <c r="E337" s="232"/>
      <c r="F337" s="232"/>
      <c r="G337" s="232"/>
    </row>
    <row r="338" spans="5:7" ht="12.75">
      <c r="E338" s="232"/>
      <c r="F338" s="232"/>
      <c r="G338" s="232"/>
    </row>
    <row r="339" spans="5:7" ht="12.75">
      <c r="E339" s="232"/>
      <c r="F339" s="232"/>
      <c r="G339" s="232"/>
    </row>
    <row r="340" spans="5:7" ht="12.75">
      <c r="E340" s="232"/>
      <c r="F340" s="232"/>
      <c r="G340" s="232"/>
    </row>
    <row r="341" spans="5:7" ht="12.75">
      <c r="E341" s="232"/>
      <c r="F341" s="232"/>
      <c r="G341" s="232"/>
    </row>
    <row r="342" spans="5:7" ht="12.75">
      <c r="E342" s="232"/>
      <c r="F342" s="232"/>
      <c r="G342" s="232"/>
    </row>
    <row r="343" spans="5:7" ht="12.75">
      <c r="E343" s="232"/>
      <c r="F343" s="232"/>
      <c r="G343" s="232"/>
    </row>
    <row r="344" spans="5:7" ht="12.75">
      <c r="E344" s="232"/>
      <c r="F344" s="232"/>
      <c r="G344" s="232"/>
    </row>
    <row r="345" spans="5:7" ht="12.75">
      <c r="E345" s="232"/>
      <c r="F345" s="232"/>
      <c r="G345" s="232"/>
    </row>
    <row r="346" spans="5:7" ht="12.75">
      <c r="E346" s="232"/>
      <c r="F346" s="232"/>
      <c r="G346" s="232"/>
    </row>
    <row r="347" spans="5:7" ht="12.75">
      <c r="E347" s="232"/>
      <c r="F347" s="232"/>
      <c r="G347" s="232"/>
    </row>
    <row r="348" spans="5:7" ht="12.75">
      <c r="E348" s="232"/>
      <c r="F348" s="232"/>
      <c r="G348" s="232"/>
    </row>
    <row r="349" spans="5:7" ht="12.75">
      <c r="E349" s="232"/>
      <c r="F349" s="232"/>
      <c r="G349" s="232"/>
    </row>
    <row r="350" spans="5:7" ht="12.75">
      <c r="E350" s="232"/>
      <c r="F350" s="232"/>
      <c r="G350" s="232"/>
    </row>
    <row r="351" spans="5:7" ht="12.75">
      <c r="E351" s="232"/>
      <c r="F351" s="232"/>
      <c r="G351" s="232"/>
    </row>
    <row r="352" spans="5:7" ht="12.75">
      <c r="E352" s="232"/>
      <c r="F352" s="232"/>
      <c r="G352" s="232"/>
    </row>
    <row r="353" spans="5:7" ht="12.75">
      <c r="E353" s="232"/>
      <c r="F353" s="232"/>
      <c r="G353" s="232"/>
    </row>
    <row r="354" spans="5:7" ht="12.75">
      <c r="E354" s="232"/>
      <c r="F354" s="232"/>
      <c r="G354" s="232"/>
    </row>
    <row r="355" spans="5:7" ht="12.75">
      <c r="E355" s="232"/>
      <c r="F355" s="232"/>
      <c r="G355" s="232"/>
    </row>
    <row r="356" spans="5:7" ht="12.75">
      <c r="E356" s="232"/>
      <c r="F356" s="232"/>
      <c r="G356" s="232"/>
    </row>
    <row r="357" spans="5:7" ht="12.75">
      <c r="E357" s="232"/>
      <c r="F357" s="232"/>
      <c r="G357" s="232"/>
    </row>
    <row r="358" spans="5:7" ht="12.75">
      <c r="E358" s="232"/>
      <c r="F358" s="232"/>
      <c r="G358" s="232"/>
    </row>
    <row r="359" spans="5:7" ht="12.75">
      <c r="E359" s="232"/>
      <c r="F359" s="232"/>
      <c r="G359" s="232"/>
    </row>
    <row r="360" spans="5:7" ht="12.75">
      <c r="E360" s="232"/>
      <c r="F360" s="232"/>
      <c r="G360" s="232"/>
    </row>
    <row r="361" spans="5:7" ht="12.75">
      <c r="E361" s="232"/>
      <c r="F361" s="232"/>
      <c r="G361" s="232"/>
    </row>
    <row r="362" spans="5:7" ht="12.75">
      <c r="E362" s="232"/>
      <c r="F362" s="232"/>
      <c r="G362" s="232"/>
    </row>
    <row r="363" spans="5:7" ht="12.75">
      <c r="E363" s="232"/>
      <c r="F363" s="232"/>
      <c r="G363" s="232"/>
    </row>
    <row r="364" spans="5:7" ht="12.75">
      <c r="E364" s="232"/>
      <c r="F364" s="232"/>
      <c r="G364" s="232"/>
    </row>
    <row r="365" spans="5:7" ht="12.75">
      <c r="E365" s="232"/>
      <c r="F365" s="232"/>
      <c r="G365" s="232"/>
    </row>
    <row r="366" spans="5:7" ht="12.75">
      <c r="E366" s="232"/>
      <c r="F366" s="232"/>
      <c r="G366" s="232"/>
    </row>
    <row r="367" spans="5:7" ht="12.75">
      <c r="E367" s="232"/>
      <c r="F367" s="232"/>
      <c r="G367" s="232"/>
    </row>
    <row r="368" spans="5:7" ht="12.75">
      <c r="E368" s="232"/>
      <c r="F368" s="232"/>
      <c r="G368" s="232"/>
    </row>
    <row r="369" spans="5:7" ht="12.75">
      <c r="E369" s="232"/>
      <c r="F369" s="232"/>
      <c r="G369" s="232"/>
    </row>
    <row r="370" spans="5:7" ht="12.75">
      <c r="E370" s="232"/>
      <c r="F370" s="232"/>
      <c r="G370" s="232"/>
    </row>
    <row r="371" spans="5:7" ht="12.75">
      <c r="E371" s="232"/>
      <c r="F371" s="232"/>
      <c r="G371" s="232"/>
    </row>
    <row r="372" spans="5:7" ht="12.75">
      <c r="E372" s="232"/>
      <c r="F372" s="232"/>
      <c r="G372" s="232"/>
    </row>
    <row r="373" spans="5:7" ht="12.75">
      <c r="E373" s="232"/>
      <c r="F373" s="232"/>
      <c r="G373" s="232"/>
    </row>
    <row r="374" spans="5:7" ht="12.75">
      <c r="E374" s="232"/>
      <c r="F374" s="232"/>
      <c r="G374" s="232"/>
    </row>
    <row r="375" spans="5:7" ht="12.75">
      <c r="E375" s="232"/>
      <c r="F375" s="232"/>
      <c r="G375" s="232"/>
    </row>
    <row r="376" spans="5:7" ht="12.75">
      <c r="E376" s="232"/>
      <c r="F376" s="232"/>
      <c r="G376" s="232"/>
    </row>
    <row r="377" spans="5:7" ht="12.75">
      <c r="E377" s="232"/>
      <c r="F377" s="232"/>
      <c r="G377" s="232"/>
    </row>
    <row r="378" spans="5:7" ht="12.75">
      <c r="E378" s="232"/>
      <c r="F378" s="232"/>
      <c r="G378" s="232"/>
    </row>
    <row r="379" spans="5:7" ht="12.75">
      <c r="E379" s="232"/>
      <c r="F379" s="232"/>
      <c r="G379" s="232"/>
    </row>
    <row r="380" spans="5:7" ht="12.75">
      <c r="E380" s="232"/>
      <c r="F380" s="232"/>
      <c r="G380" s="232"/>
    </row>
    <row r="381" spans="5:7" ht="12.75">
      <c r="E381" s="232"/>
      <c r="F381" s="232"/>
      <c r="G381" s="232"/>
    </row>
    <row r="382" spans="5:7" ht="12.75">
      <c r="E382" s="232"/>
      <c r="F382" s="232"/>
      <c r="G382" s="232"/>
    </row>
    <row r="383" spans="5:7" ht="12.75">
      <c r="E383" s="232"/>
      <c r="F383" s="232"/>
      <c r="G383" s="232"/>
    </row>
    <row r="384" spans="5:7" ht="12.75">
      <c r="E384" s="232"/>
      <c r="F384" s="232"/>
      <c r="G384" s="232"/>
    </row>
    <row r="385" spans="5:7" ht="12.75">
      <c r="E385" s="232"/>
      <c r="F385" s="232"/>
      <c r="G385" s="232"/>
    </row>
    <row r="386" spans="5:7" ht="12.75">
      <c r="E386" s="232"/>
      <c r="F386" s="232"/>
      <c r="G386" s="232"/>
    </row>
    <row r="387" spans="5:7" ht="12.75">
      <c r="E387" s="232"/>
      <c r="F387" s="232"/>
      <c r="G387" s="232"/>
    </row>
    <row r="388" spans="5:7" ht="12.75">
      <c r="E388" s="232"/>
      <c r="F388" s="232"/>
      <c r="G388" s="232"/>
    </row>
    <row r="389" spans="5:7" ht="12.75">
      <c r="E389" s="232"/>
      <c r="F389" s="232"/>
      <c r="G389" s="232"/>
    </row>
    <row r="390" spans="5:7" ht="12.75">
      <c r="E390" s="232"/>
      <c r="F390" s="232"/>
      <c r="G390" s="232"/>
    </row>
    <row r="391" spans="5:7" ht="12.75">
      <c r="E391" s="232"/>
      <c r="F391" s="232"/>
      <c r="G391" s="232"/>
    </row>
    <row r="392" spans="5:7" ht="12.75">
      <c r="E392" s="232"/>
      <c r="F392" s="232"/>
      <c r="G392" s="232"/>
    </row>
    <row r="393" spans="5:7" ht="12.75">
      <c r="E393" s="232"/>
      <c r="F393" s="232"/>
      <c r="G393" s="232"/>
    </row>
    <row r="394" spans="5:7" ht="12.75">
      <c r="E394" s="232"/>
      <c r="F394" s="232"/>
      <c r="G394" s="232"/>
    </row>
    <row r="395" spans="5:7" ht="12.75">
      <c r="E395" s="232"/>
      <c r="F395" s="232"/>
      <c r="G395" s="232"/>
    </row>
    <row r="396" spans="5:7" ht="12.75">
      <c r="E396" s="232"/>
      <c r="F396" s="232"/>
      <c r="G396" s="232"/>
    </row>
    <row r="397" spans="5:7" ht="12.75">
      <c r="E397" s="232"/>
      <c r="F397" s="232"/>
      <c r="G397" s="232"/>
    </row>
    <row r="398" spans="5:7" ht="12.75">
      <c r="E398" s="232"/>
      <c r="F398" s="232"/>
      <c r="G398" s="232"/>
    </row>
    <row r="399" spans="5:7" ht="12.75">
      <c r="E399" s="232"/>
      <c r="F399" s="232"/>
      <c r="G399" s="232"/>
    </row>
    <row r="400" spans="5:7" ht="12.75">
      <c r="E400" s="232"/>
      <c r="F400" s="232"/>
      <c r="G400" s="232"/>
    </row>
    <row r="401" spans="5:7" ht="12.75">
      <c r="E401" s="232"/>
      <c r="F401" s="232"/>
      <c r="G401" s="232"/>
    </row>
    <row r="402" spans="5:7" ht="12.75">
      <c r="E402" s="232"/>
      <c r="F402" s="232"/>
      <c r="G402" s="232"/>
    </row>
    <row r="403" spans="5:7" ht="12.75">
      <c r="E403" s="232"/>
      <c r="F403" s="232"/>
      <c r="G403" s="232"/>
    </row>
    <row r="404" spans="5:7" ht="12.75">
      <c r="E404" s="232"/>
      <c r="F404" s="232"/>
      <c r="G404" s="232"/>
    </row>
    <row r="405" spans="5:7" ht="12.75">
      <c r="E405" s="232"/>
      <c r="F405" s="232"/>
      <c r="G405" s="232"/>
    </row>
    <row r="406" spans="5:7" ht="12.75">
      <c r="E406" s="232"/>
      <c r="F406" s="232"/>
      <c r="G406" s="232"/>
    </row>
    <row r="407" spans="5:7" ht="12.75">
      <c r="E407" s="232"/>
      <c r="F407" s="232"/>
      <c r="G407" s="232"/>
    </row>
    <row r="408" spans="5:7" ht="12.75">
      <c r="E408" s="232"/>
      <c r="F408" s="232"/>
      <c r="G408" s="232"/>
    </row>
    <row r="409" spans="5:7" ht="12.75">
      <c r="E409" s="232"/>
      <c r="F409" s="232"/>
      <c r="G409" s="232"/>
    </row>
    <row r="410" spans="5:7" ht="12.75">
      <c r="E410" s="232"/>
      <c r="F410" s="232"/>
      <c r="G410" s="232"/>
    </row>
    <row r="411" spans="5:7" ht="12.75">
      <c r="E411" s="232"/>
      <c r="F411" s="232"/>
      <c r="G411" s="232"/>
    </row>
    <row r="412" spans="5:7" ht="12.75">
      <c r="E412" s="232"/>
      <c r="F412" s="232"/>
      <c r="G412" s="232"/>
    </row>
    <row r="413" spans="5:7" ht="12.75">
      <c r="E413" s="232"/>
      <c r="F413" s="232"/>
      <c r="G413" s="232"/>
    </row>
    <row r="414" spans="5:7" ht="12.75">
      <c r="E414" s="232"/>
      <c r="F414" s="232"/>
      <c r="G414" s="232"/>
    </row>
    <row r="415" spans="5:7" ht="12.75">
      <c r="E415" s="232"/>
      <c r="F415" s="232"/>
      <c r="G415" s="232"/>
    </row>
    <row r="416" spans="5:7" ht="12.75">
      <c r="E416" s="232"/>
      <c r="F416" s="232"/>
      <c r="G416" s="232"/>
    </row>
    <row r="417" spans="5:7" ht="12.75">
      <c r="E417" s="232"/>
      <c r="F417" s="232"/>
      <c r="G417" s="232"/>
    </row>
    <row r="418" spans="5:7" ht="12.75">
      <c r="E418" s="232"/>
      <c r="F418" s="232"/>
      <c r="G418" s="232"/>
    </row>
    <row r="419" spans="5:7" ht="12.75">
      <c r="E419" s="232"/>
      <c r="F419" s="232"/>
      <c r="G419" s="232"/>
    </row>
    <row r="420" spans="5:7" ht="12.75">
      <c r="E420" s="232"/>
      <c r="F420" s="232"/>
      <c r="G420" s="232"/>
    </row>
    <row r="421" spans="5:7" ht="12.75">
      <c r="E421" s="232"/>
      <c r="F421" s="232"/>
      <c r="G421" s="232"/>
    </row>
    <row r="422" spans="5:7" ht="12.75">
      <c r="E422" s="232"/>
      <c r="F422" s="232"/>
      <c r="G422" s="232"/>
    </row>
    <row r="423" spans="5:7" ht="12.75">
      <c r="E423" s="232"/>
      <c r="F423" s="232"/>
      <c r="G423" s="232"/>
    </row>
    <row r="424" spans="5:7" ht="12.75">
      <c r="E424" s="232"/>
      <c r="F424" s="232"/>
      <c r="G424" s="232"/>
    </row>
    <row r="425" spans="5:7" ht="12.75">
      <c r="E425" s="232"/>
      <c r="F425" s="232"/>
      <c r="G425" s="232"/>
    </row>
    <row r="426" spans="5:7" ht="12.75">
      <c r="E426" s="232"/>
      <c r="F426" s="232"/>
      <c r="G426" s="232"/>
    </row>
    <row r="427" spans="5:7" ht="12.75">
      <c r="E427" s="232"/>
      <c r="F427" s="232"/>
      <c r="G427" s="232"/>
    </row>
    <row r="428" spans="5:7" ht="12.75">
      <c r="E428" s="232"/>
      <c r="F428" s="232"/>
      <c r="G428" s="232"/>
    </row>
    <row r="429" spans="5:7" ht="12.75">
      <c r="E429" s="232"/>
      <c r="F429" s="232"/>
      <c r="G429" s="232"/>
    </row>
    <row r="430" spans="5:7" ht="12.75">
      <c r="E430" s="232"/>
      <c r="F430" s="232"/>
      <c r="G430" s="232"/>
    </row>
    <row r="431" spans="5:7" ht="12.75">
      <c r="E431" s="232"/>
      <c r="F431" s="232"/>
      <c r="G431" s="232"/>
    </row>
    <row r="432" spans="5:7" ht="12.75">
      <c r="E432" s="232"/>
      <c r="F432" s="232"/>
      <c r="G432" s="232"/>
    </row>
    <row r="433" spans="5:7" ht="12.75">
      <c r="E433" s="232"/>
      <c r="F433" s="232"/>
      <c r="G433" s="232"/>
    </row>
    <row r="434" spans="5:7" ht="12.75">
      <c r="E434" s="232"/>
      <c r="F434" s="232"/>
      <c r="G434" s="232"/>
    </row>
    <row r="435" spans="5:7" ht="12.75">
      <c r="E435" s="232"/>
      <c r="F435" s="232"/>
      <c r="G435" s="232"/>
    </row>
    <row r="436" spans="5:7" ht="12.75">
      <c r="E436" s="232"/>
      <c r="F436" s="232"/>
      <c r="G436" s="232"/>
    </row>
    <row r="437" spans="5:7" ht="12.75">
      <c r="E437" s="232"/>
      <c r="F437" s="232"/>
      <c r="G437" s="232"/>
    </row>
    <row r="438" spans="5:7" ht="12.75">
      <c r="E438" s="232"/>
      <c r="F438" s="232"/>
      <c r="G438" s="232"/>
    </row>
    <row r="439" spans="5:7" ht="12.75">
      <c r="E439" s="232"/>
      <c r="F439" s="232"/>
      <c r="G439" s="232"/>
    </row>
    <row r="440" spans="5:7" ht="12.75">
      <c r="E440" s="232"/>
      <c r="F440" s="232"/>
      <c r="G440" s="232"/>
    </row>
    <row r="441" spans="5:7" ht="12.75">
      <c r="E441" s="232"/>
      <c r="F441" s="232"/>
      <c r="G441" s="232"/>
    </row>
    <row r="442" spans="5:7" ht="12.75">
      <c r="E442" s="232"/>
      <c r="F442" s="232"/>
      <c r="G442" s="232"/>
    </row>
    <row r="443" spans="5:7" ht="12.75">
      <c r="E443" s="232"/>
      <c r="F443" s="232"/>
      <c r="G443" s="232"/>
    </row>
    <row r="444" spans="5:7" ht="12.75">
      <c r="E444" s="232"/>
      <c r="F444" s="232"/>
      <c r="G444" s="232"/>
    </row>
    <row r="445" spans="5:7" ht="12.75">
      <c r="E445" s="232"/>
      <c r="F445" s="232"/>
      <c r="G445" s="232"/>
    </row>
    <row r="446" spans="5:7" ht="12.75">
      <c r="E446" s="232"/>
      <c r="F446" s="232"/>
      <c r="G446" s="232"/>
    </row>
    <row r="447" spans="5:7" ht="12.75">
      <c r="E447" s="232"/>
      <c r="F447" s="232"/>
      <c r="G447" s="232"/>
    </row>
    <row r="448" spans="5:7" ht="12.75">
      <c r="E448" s="232"/>
      <c r="F448" s="232"/>
      <c r="G448" s="232"/>
    </row>
    <row r="449" spans="5:7" ht="12.75">
      <c r="E449" s="232"/>
      <c r="F449" s="232"/>
      <c r="G449" s="232"/>
    </row>
    <row r="450" spans="5:7" ht="12.75">
      <c r="E450" s="232"/>
      <c r="F450" s="232"/>
      <c r="G450" s="232"/>
    </row>
    <row r="451" spans="5:7" ht="12.75">
      <c r="E451" s="232"/>
      <c r="F451" s="232"/>
      <c r="G451" s="232"/>
    </row>
    <row r="452" spans="5:7" ht="12.75">
      <c r="E452" s="232"/>
      <c r="F452" s="232"/>
      <c r="G452" s="232"/>
    </row>
    <row r="453" spans="5:7" ht="12.75">
      <c r="E453" s="232"/>
      <c r="F453" s="232"/>
      <c r="G453" s="232"/>
    </row>
    <row r="454" spans="5:7" ht="12.75">
      <c r="E454" s="232"/>
      <c r="F454" s="232"/>
      <c r="G454" s="232"/>
    </row>
    <row r="455" spans="5:7" ht="12.75">
      <c r="E455" s="232"/>
      <c r="F455" s="232"/>
      <c r="G455" s="232"/>
    </row>
    <row r="456" spans="5:7" ht="12.75">
      <c r="E456" s="232"/>
      <c r="F456" s="232"/>
      <c r="G456" s="232"/>
    </row>
    <row r="457" spans="5:7" ht="12.75">
      <c r="E457" s="232"/>
      <c r="F457" s="232"/>
      <c r="G457" s="232"/>
    </row>
    <row r="458" spans="5:7" ht="12.75">
      <c r="E458" s="232"/>
      <c r="F458" s="232"/>
      <c r="G458" s="232"/>
    </row>
    <row r="459" spans="5:7" ht="12.75">
      <c r="E459" s="232"/>
      <c r="F459" s="232"/>
      <c r="G459" s="232"/>
    </row>
    <row r="460" spans="5:7" ht="12.75">
      <c r="E460" s="232"/>
      <c r="F460" s="232"/>
      <c r="G460" s="232"/>
    </row>
    <row r="461" spans="5:7" ht="12.75">
      <c r="E461" s="232"/>
      <c r="F461" s="232"/>
      <c r="G461" s="232"/>
    </row>
    <row r="462" spans="5:7" ht="12.75">
      <c r="E462" s="232"/>
      <c r="F462" s="232"/>
      <c r="G462" s="232"/>
    </row>
    <row r="463" spans="5:7" ht="12.75">
      <c r="E463" s="232"/>
      <c r="F463" s="232"/>
      <c r="G463" s="232"/>
    </row>
    <row r="464" spans="5:7" ht="12.75">
      <c r="E464" s="232"/>
      <c r="F464" s="232"/>
      <c r="G464" s="232"/>
    </row>
    <row r="465" spans="5:7" ht="12.75">
      <c r="E465" s="232"/>
      <c r="F465" s="232"/>
      <c r="G465" s="232"/>
    </row>
    <row r="466" spans="5:7" ht="12.75">
      <c r="E466" s="232"/>
      <c r="F466" s="232"/>
      <c r="G466" s="232"/>
    </row>
    <row r="467" spans="5:7" ht="12.75">
      <c r="E467" s="232"/>
      <c r="F467" s="232"/>
      <c r="G467" s="232"/>
    </row>
    <row r="468" spans="5:7" ht="12.75">
      <c r="E468" s="232"/>
      <c r="F468" s="232"/>
      <c r="G468" s="232"/>
    </row>
    <row r="469" spans="5:7" ht="12.75">
      <c r="E469" s="232"/>
      <c r="F469" s="232"/>
      <c r="G469" s="232"/>
    </row>
    <row r="470" spans="5:7" ht="12.75">
      <c r="E470" s="232"/>
      <c r="F470" s="232"/>
      <c r="G470" s="232"/>
    </row>
    <row r="471" spans="5:7" ht="12.75">
      <c r="E471" s="232"/>
      <c r="F471" s="232"/>
      <c r="G471" s="232"/>
    </row>
    <row r="472" spans="5:7" ht="12.75">
      <c r="E472" s="232"/>
      <c r="F472" s="232"/>
      <c r="G472" s="232"/>
    </row>
    <row r="473" spans="5:7" ht="12.75">
      <c r="E473" s="232"/>
      <c r="F473" s="232"/>
      <c r="G473" s="232"/>
    </row>
    <row r="474" spans="5:7" ht="12.75">
      <c r="E474" s="232"/>
      <c r="F474" s="232"/>
      <c r="G474" s="232"/>
    </row>
    <row r="475" spans="5:7" ht="12.75">
      <c r="E475" s="232"/>
      <c r="F475" s="232"/>
      <c r="G475" s="232"/>
    </row>
    <row r="476" spans="5:7" ht="12.75">
      <c r="E476" s="232"/>
      <c r="F476" s="232"/>
      <c r="G476" s="232"/>
    </row>
    <row r="477" spans="5:7" ht="12.75">
      <c r="E477" s="232"/>
      <c r="F477" s="232"/>
      <c r="G477" s="232"/>
    </row>
    <row r="478" spans="5:7" ht="12.75">
      <c r="E478" s="232"/>
      <c r="F478" s="232"/>
      <c r="G478" s="232"/>
    </row>
    <row r="479" spans="5:7" ht="12.75">
      <c r="E479" s="232"/>
      <c r="F479" s="232"/>
      <c r="G479" s="232"/>
    </row>
    <row r="480" spans="5:7" ht="12.75">
      <c r="E480" s="232"/>
      <c r="F480" s="232"/>
      <c r="G480" s="232"/>
    </row>
    <row r="481" spans="5:7" ht="12.75">
      <c r="E481" s="232"/>
      <c r="F481" s="232"/>
      <c r="G481" s="232"/>
    </row>
    <row r="482" spans="5:7" ht="12.75">
      <c r="E482" s="232"/>
      <c r="F482" s="232"/>
      <c r="G482" s="232"/>
    </row>
    <row r="483" spans="5:7" ht="12.75">
      <c r="E483" s="232"/>
      <c r="F483" s="232"/>
      <c r="G483" s="232"/>
    </row>
    <row r="484" spans="5:7" ht="12.75">
      <c r="E484" s="232"/>
      <c r="F484" s="232"/>
      <c r="G484" s="232"/>
    </row>
    <row r="485" spans="5:7" ht="12.75">
      <c r="E485" s="232"/>
      <c r="F485" s="232"/>
      <c r="G485" s="232"/>
    </row>
    <row r="486" spans="5:7" ht="12.75">
      <c r="E486" s="232"/>
      <c r="F486" s="232"/>
      <c r="G486" s="232"/>
    </row>
    <row r="487" spans="5:7" ht="12.75">
      <c r="E487" s="232"/>
      <c r="F487" s="232"/>
      <c r="G487" s="232"/>
    </row>
    <row r="488" spans="5:7" ht="12.75">
      <c r="E488" s="232"/>
      <c r="F488" s="232"/>
      <c r="G488" s="232"/>
    </row>
    <row r="489" spans="5:7" ht="12.75">
      <c r="E489" s="232"/>
      <c r="F489" s="232"/>
      <c r="G489" s="232"/>
    </row>
    <row r="490" spans="5:7" ht="12.75">
      <c r="E490" s="232"/>
      <c r="F490" s="232"/>
      <c r="G490" s="232"/>
    </row>
    <row r="491" spans="5:7" ht="12.75">
      <c r="E491" s="232"/>
      <c r="F491" s="232"/>
      <c r="G491" s="232"/>
    </row>
    <row r="492" spans="5:7" ht="12.75">
      <c r="E492" s="232"/>
      <c r="F492" s="232"/>
      <c r="G492" s="232"/>
    </row>
    <row r="493" spans="5:7" ht="12.75">
      <c r="E493" s="232"/>
      <c r="F493" s="232"/>
      <c r="G493" s="232"/>
    </row>
    <row r="494" spans="5:7" ht="12.75">
      <c r="E494" s="232"/>
      <c r="F494" s="232"/>
      <c r="G494" s="232"/>
    </row>
    <row r="495" spans="5:7" ht="12.75">
      <c r="E495" s="232"/>
      <c r="F495" s="232"/>
      <c r="G495" s="232"/>
    </row>
    <row r="496" spans="5:7" ht="12.75">
      <c r="E496" s="232"/>
      <c r="F496" s="232"/>
      <c r="G496" s="232"/>
    </row>
    <row r="497" spans="5:7" ht="12.75">
      <c r="E497" s="232"/>
      <c r="F497" s="232"/>
      <c r="G497" s="232"/>
    </row>
    <row r="498" spans="5:7" ht="12.75">
      <c r="E498" s="232"/>
      <c r="F498" s="232"/>
      <c r="G498" s="232"/>
    </row>
    <row r="499" spans="5:7" ht="12.75">
      <c r="E499" s="232"/>
      <c r="F499" s="232"/>
      <c r="G499" s="232"/>
    </row>
    <row r="500" spans="5:7" ht="12.75">
      <c r="E500" s="232"/>
      <c r="F500" s="232"/>
      <c r="G500" s="232"/>
    </row>
    <row r="501" spans="5:7" ht="12.75">
      <c r="E501" s="232"/>
      <c r="F501" s="232"/>
      <c r="G501" s="232"/>
    </row>
    <row r="502" spans="5:7" ht="12.75">
      <c r="E502" s="232"/>
      <c r="F502" s="232"/>
      <c r="G502" s="232"/>
    </row>
    <row r="503" spans="5:7" ht="12.75">
      <c r="E503" s="232"/>
      <c r="F503" s="232"/>
      <c r="G503" s="232"/>
    </row>
    <row r="504" spans="5:7" ht="12.75">
      <c r="E504" s="232"/>
      <c r="F504" s="232"/>
      <c r="G504" s="232"/>
    </row>
    <row r="505" spans="5:7" ht="12.75">
      <c r="E505" s="232"/>
      <c r="F505" s="232"/>
      <c r="G505" s="232"/>
    </row>
    <row r="506" spans="5:7" ht="12.75">
      <c r="E506" s="232"/>
      <c r="F506" s="232"/>
      <c r="G506" s="232"/>
    </row>
    <row r="507" spans="5:7" ht="12.75">
      <c r="E507" s="232"/>
      <c r="F507" s="232"/>
      <c r="G507" s="232"/>
    </row>
    <row r="508" spans="5:7" ht="12.75">
      <c r="E508" s="232"/>
      <c r="F508" s="232"/>
      <c r="G508" s="232"/>
    </row>
    <row r="509" spans="5:7" ht="12.75">
      <c r="E509" s="232"/>
      <c r="F509" s="232"/>
      <c r="G509" s="232"/>
    </row>
    <row r="510" spans="5:7" ht="12.75">
      <c r="E510" s="232"/>
      <c r="F510" s="232"/>
      <c r="G510" s="232"/>
    </row>
    <row r="511" spans="5:7" ht="12.75">
      <c r="E511" s="232"/>
      <c r="F511" s="232"/>
      <c r="G511" s="232"/>
    </row>
    <row r="512" spans="5:7" ht="12.75">
      <c r="E512" s="232"/>
      <c r="F512" s="232"/>
      <c r="G512" s="232"/>
    </row>
    <row r="513" spans="5:7" ht="12.75">
      <c r="E513" s="232"/>
      <c r="F513" s="232"/>
      <c r="G513" s="232"/>
    </row>
    <row r="514" spans="5:7" ht="12.75">
      <c r="E514" s="232"/>
      <c r="F514" s="232"/>
      <c r="G514" s="232"/>
    </row>
    <row r="515" spans="5:7" ht="12.75">
      <c r="E515" s="232"/>
      <c r="F515" s="232"/>
      <c r="G515" s="232"/>
    </row>
    <row r="516" spans="5:7" ht="12.75">
      <c r="E516" s="232"/>
      <c r="F516" s="232"/>
      <c r="G516" s="232"/>
    </row>
    <row r="517" spans="5:7" ht="12.75">
      <c r="E517" s="232"/>
      <c r="F517" s="232"/>
      <c r="G517" s="232"/>
    </row>
    <row r="518" spans="5:7" ht="12.75">
      <c r="E518" s="232"/>
      <c r="F518" s="232"/>
      <c r="G518" s="232"/>
    </row>
    <row r="519" spans="5:7" ht="12.75">
      <c r="E519" s="232"/>
      <c r="F519" s="232"/>
      <c r="G519" s="232"/>
    </row>
    <row r="520" spans="5:7" ht="12.75">
      <c r="E520" s="232"/>
      <c r="F520" s="232"/>
      <c r="G520" s="232"/>
    </row>
    <row r="521" spans="5:7" ht="12.75">
      <c r="E521" s="232"/>
      <c r="F521" s="232"/>
      <c r="G521" s="232"/>
    </row>
    <row r="522" spans="5:7" ht="12.75">
      <c r="E522" s="232"/>
      <c r="F522" s="232"/>
      <c r="G522" s="232"/>
    </row>
    <row r="523" spans="5:7" ht="12.75">
      <c r="E523" s="232"/>
      <c r="F523" s="232"/>
      <c r="G523" s="232"/>
    </row>
    <row r="524" spans="5:7" ht="12.75">
      <c r="E524" s="232"/>
      <c r="F524" s="232"/>
      <c r="G524" s="232"/>
    </row>
    <row r="525" spans="5:7" ht="12.75">
      <c r="E525" s="232"/>
      <c r="F525" s="232"/>
      <c r="G525" s="232"/>
    </row>
    <row r="526" spans="5:7" ht="12.75">
      <c r="E526" s="232"/>
      <c r="F526" s="232"/>
      <c r="G526" s="232"/>
    </row>
    <row r="527" spans="5:7" ht="12.75">
      <c r="E527" s="232"/>
      <c r="F527" s="232"/>
      <c r="G527" s="232"/>
    </row>
    <row r="528" spans="5:7" ht="12.75">
      <c r="E528" s="232"/>
      <c r="F528" s="232"/>
      <c r="G528" s="232"/>
    </row>
    <row r="529" spans="5:7" ht="12.75">
      <c r="E529" s="232"/>
      <c r="F529" s="232"/>
      <c r="G529" s="232"/>
    </row>
    <row r="530" spans="5:7" ht="12.75">
      <c r="E530" s="232"/>
      <c r="F530" s="232"/>
      <c r="G530" s="232"/>
    </row>
    <row r="531" spans="5:7" ht="12.75">
      <c r="E531" s="232"/>
      <c r="F531" s="232"/>
      <c r="G531" s="232"/>
    </row>
    <row r="532" spans="5:7" ht="12.75">
      <c r="E532" s="232"/>
      <c r="F532" s="232"/>
      <c r="G532" s="232"/>
    </row>
    <row r="533" spans="5:7" ht="12.75">
      <c r="E533" s="232"/>
      <c r="F533" s="232"/>
      <c r="G533" s="232"/>
    </row>
    <row r="534" spans="5:7" ht="12.75">
      <c r="E534" s="232"/>
      <c r="F534" s="232"/>
      <c r="G534" s="232"/>
    </row>
    <row r="535" spans="5:7" ht="12.75">
      <c r="E535" s="232"/>
      <c r="F535" s="232"/>
      <c r="G535" s="232"/>
    </row>
    <row r="536" spans="5:7" ht="12.75">
      <c r="E536" s="232"/>
      <c r="F536" s="232"/>
      <c r="G536" s="232"/>
    </row>
    <row r="537" spans="5:7" ht="12.75">
      <c r="E537" s="232"/>
      <c r="F537" s="232"/>
      <c r="G537" s="232"/>
    </row>
    <row r="538" spans="5:7" ht="12.75">
      <c r="E538" s="232"/>
      <c r="F538" s="232"/>
      <c r="G538" s="232"/>
    </row>
    <row r="539" spans="5:7" ht="12.75">
      <c r="E539" s="232"/>
      <c r="F539" s="232"/>
      <c r="G539" s="232"/>
    </row>
    <row r="540" spans="5:7" ht="12.75">
      <c r="E540" s="232"/>
      <c r="F540" s="232"/>
      <c r="G540" s="232"/>
    </row>
    <row r="541" spans="5:7" ht="12.75">
      <c r="E541" s="232"/>
      <c r="F541" s="232"/>
      <c r="G541" s="232"/>
    </row>
    <row r="542" spans="5:7" ht="12.75">
      <c r="E542" s="232"/>
      <c r="F542" s="232"/>
      <c r="G542" s="232"/>
    </row>
    <row r="543" spans="5:7" ht="12.75">
      <c r="E543" s="232"/>
      <c r="F543" s="232"/>
      <c r="G543" s="232"/>
    </row>
    <row r="544" spans="5:7" ht="12.75">
      <c r="E544" s="232"/>
      <c r="F544" s="232"/>
      <c r="G544" s="232"/>
    </row>
    <row r="545" spans="5:7" ht="12.75">
      <c r="E545" s="232"/>
      <c r="F545" s="232"/>
      <c r="G545" s="232"/>
    </row>
    <row r="546" spans="5:7" ht="12.75">
      <c r="E546" s="232"/>
      <c r="F546" s="232"/>
      <c r="G546" s="232"/>
    </row>
    <row r="547" spans="5:7" ht="12.75">
      <c r="E547" s="232"/>
      <c r="F547" s="232"/>
      <c r="G547" s="232"/>
    </row>
    <row r="548" spans="5:7" ht="12.75">
      <c r="E548" s="232"/>
      <c r="F548" s="232"/>
      <c r="G548" s="232"/>
    </row>
    <row r="549" spans="5:7" ht="12.75">
      <c r="E549" s="232"/>
      <c r="F549" s="232"/>
      <c r="G549" s="232"/>
    </row>
    <row r="550" spans="5:7" ht="12.75">
      <c r="E550" s="232"/>
      <c r="F550" s="232"/>
      <c r="G550" s="232"/>
    </row>
    <row r="551" spans="5:7" ht="12.75">
      <c r="E551" s="232"/>
      <c r="F551" s="232"/>
      <c r="G551" s="232"/>
    </row>
    <row r="552" spans="5:7" ht="12.75">
      <c r="E552" s="232"/>
      <c r="F552" s="232"/>
      <c r="G552" s="232"/>
    </row>
    <row r="553" spans="5:7" ht="12.75">
      <c r="E553" s="232"/>
      <c r="F553" s="232"/>
      <c r="G553" s="232"/>
    </row>
    <row r="554" spans="5:7" ht="12.75">
      <c r="E554" s="232"/>
      <c r="F554" s="232"/>
      <c r="G554" s="232"/>
    </row>
    <row r="555" spans="5:7" ht="12.75">
      <c r="E555" s="232"/>
      <c r="F555" s="232"/>
      <c r="G555" s="232"/>
    </row>
    <row r="556" spans="5:7" ht="12.75">
      <c r="E556" s="232"/>
      <c r="F556" s="232"/>
      <c r="G556" s="232"/>
    </row>
    <row r="557" spans="5:7" ht="12.75">
      <c r="E557" s="232"/>
      <c r="F557" s="232"/>
      <c r="G557" s="232"/>
    </row>
    <row r="558" spans="5:7" ht="12.75">
      <c r="E558" s="232"/>
      <c r="F558" s="232"/>
      <c r="G558" s="232"/>
    </row>
    <row r="559" spans="5:7" ht="12.75">
      <c r="E559" s="232"/>
      <c r="F559" s="232"/>
      <c r="G559" s="232"/>
    </row>
    <row r="560" spans="5:7" ht="12.75">
      <c r="E560" s="232"/>
      <c r="F560" s="232"/>
      <c r="G560" s="232"/>
    </row>
    <row r="561" spans="5:7" ht="12.75">
      <c r="E561" s="232"/>
      <c r="F561" s="232"/>
      <c r="G561" s="232"/>
    </row>
    <row r="562" spans="5:7" ht="12.75">
      <c r="E562" s="232"/>
      <c r="F562" s="232"/>
      <c r="G562" s="232"/>
    </row>
    <row r="563" spans="5:7" ht="12.75">
      <c r="E563" s="232"/>
      <c r="F563" s="232"/>
      <c r="G563" s="232"/>
    </row>
    <row r="564" spans="5:7" ht="12.75">
      <c r="E564" s="232"/>
      <c r="F564" s="232"/>
      <c r="G564" s="232"/>
    </row>
    <row r="565" spans="5:7" ht="12.75">
      <c r="E565" s="232"/>
      <c r="F565" s="232"/>
      <c r="G565" s="232"/>
    </row>
    <row r="566" spans="5:7" ht="12.75">
      <c r="E566" s="232"/>
      <c r="F566" s="232"/>
      <c r="G566" s="232"/>
    </row>
    <row r="567" spans="5:7" ht="12.75">
      <c r="E567" s="232"/>
      <c r="F567" s="232"/>
      <c r="G567" s="232"/>
    </row>
    <row r="568" spans="5:7" ht="12.75">
      <c r="E568" s="232"/>
      <c r="F568" s="232"/>
      <c r="G568" s="232"/>
    </row>
    <row r="569" spans="5:7" ht="12.75">
      <c r="E569" s="232"/>
      <c r="F569" s="232"/>
      <c r="G569" s="232"/>
    </row>
    <row r="570" spans="5:7" ht="12.75">
      <c r="E570" s="232"/>
      <c r="F570" s="232"/>
      <c r="G570" s="232"/>
    </row>
    <row r="571" spans="5:7" ht="12.75">
      <c r="E571" s="232"/>
      <c r="F571" s="232"/>
      <c r="G571" s="232"/>
    </row>
    <row r="572" spans="5:7" ht="12.75">
      <c r="E572" s="232"/>
      <c r="F572" s="232"/>
      <c r="G572" s="232"/>
    </row>
    <row r="573" spans="5:7" ht="12.75">
      <c r="E573" s="232"/>
      <c r="F573" s="232"/>
      <c r="G573" s="232"/>
    </row>
    <row r="574" spans="5:7" ht="12.75">
      <c r="E574" s="232"/>
      <c r="F574" s="232"/>
      <c r="G574" s="232"/>
    </row>
    <row r="575" spans="5:7" ht="12.75">
      <c r="E575" s="232"/>
      <c r="F575" s="232"/>
      <c r="G575" s="232"/>
    </row>
    <row r="576" spans="5:7" ht="12.75">
      <c r="E576" s="232"/>
      <c r="F576" s="232"/>
      <c r="G576" s="232"/>
    </row>
    <row r="577" spans="5:7" ht="12.75">
      <c r="E577" s="232"/>
      <c r="F577" s="232"/>
      <c r="G577" s="232"/>
    </row>
    <row r="578" spans="5:7" ht="12.75">
      <c r="E578" s="232"/>
      <c r="F578" s="232"/>
      <c r="G578" s="232"/>
    </row>
    <row r="579" spans="5:7" ht="12.75">
      <c r="E579" s="232"/>
      <c r="F579" s="232"/>
      <c r="G579" s="232"/>
    </row>
    <row r="580" spans="5:7" ht="12.75">
      <c r="E580" s="232"/>
      <c r="F580" s="232"/>
      <c r="G580" s="232"/>
    </row>
    <row r="581" spans="5:7" ht="12.75">
      <c r="E581" s="232"/>
      <c r="F581" s="232"/>
      <c r="G581" s="232"/>
    </row>
    <row r="582" spans="5:7" ht="12.75">
      <c r="E582" s="232"/>
      <c r="F582" s="232"/>
      <c r="G582" s="232"/>
    </row>
    <row r="583" spans="5:7" ht="12.75">
      <c r="E583" s="232"/>
      <c r="F583" s="232"/>
      <c r="G583" s="232"/>
    </row>
    <row r="584" spans="5:7" ht="12.75">
      <c r="E584" s="232"/>
      <c r="F584" s="232"/>
      <c r="G584" s="232"/>
    </row>
    <row r="585" spans="5:7" ht="12.75">
      <c r="E585" s="232"/>
      <c r="F585" s="232"/>
      <c r="G585" s="232"/>
    </row>
    <row r="586" spans="5:7" ht="12.75">
      <c r="E586" s="232"/>
      <c r="F586" s="232"/>
      <c r="G586" s="232"/>
    </row>
    <row r="587" spans="5:7" ht="12.75">
      <c r="E587" s="232"/>
      <c r="F587" s="232"/>
      <c r="G587" s="232"/>
    </row>
    <row r="588" spans="5:7" ht="12.75">
      <c r="E588" s="232"/>
      <c r="F588" s="232"/>
      <c r="G588" s="232"/>
    </row>
    <row r="589" spans="5:7" ht="12.75">
      <c r="E589" s="232"/>
      <c r="F589" s="232"/>
      <c r="G589" s="232"/>
    </row>
    <row r="590" spans="5:7" ht="12.75">
      <c r="E590" s="232"/>
      <c r="F590" s="232"/>
      <c r="G590" s="232"/>
    </row>
    <row r="591" spans="5:7" ht="12.75">
      <c r="E591" s="232"/>
      <c r="F591" s="232"/>
      <c r="G591" s="232"/>
    </row>
    <row r="592" spans="5:7" ht="12.75">
      <c r="E592" s="232"/>
      <c r="F592" s="232"/>
      <c r="G592" s="232"/>
    </row>
    <row r="593" spans="5:7" ht="12.75">
      <c r="E593" s="232"/>
      <c r="F593" s="232"/>
      <c r="G593" s="232"/>
    </row>
    <row r="594" spans="5:7" ht="12.75">
      <c r="E594" s="232"/>
      <c r="F594" s="232"/>
      <c r="G594" s="232"/>
    </row>
    <row r="595" spans="5:7" ht="12.75">
      <c r="E595" s="232"/>
      <c r="F595" s="232"/>
      <c r="G595" s="232"/>
    </row>
    <row r="596" spans="5:7" ht="12.75">
      <c r="E596" s="232"/>
      <c r="F596" s="232"/>
      <c r="G596" s="232"/>
    </row>
    <row r="597" spans="5:7" ht="12.75">
      <c r="E597" s="232"/>
      <c r="F597" s="232"/>
      <c r="G597" s="232"/>
    </row>
    <row r="598" spans="5:7" ht="12.75">
      <c r="E598" s="232"/>
      <c r="F598" s="232"/>
      <c r="G598" s="232"/>
    </row>
    <row r="599" spans="5:7" ht="12.75">
      <c r="E599" s="232"/>
      <c r="F599" s="232"/>
      <c r="G599" s="232"/>
    </row>
    <row r="600" spans="5:7" ht="12.75">
      <c r="E600" s="232"/>
      <c r="F600" s="232"/>
      <c r="G600" s="232"/>
    </row>
    <row r="601" spans="5:7" ht="12.75">
      <c r="E601" s="232"/>
      <c r="F601" s="232"/>
      <c r="G601" s="232"/>
    </row>
    <row r="602" spans="5:7" ht="12.75">
      <c r="E602" s="232"/>
      <c r="F602" s="232"/>
      <c r="G602" s="232"/>
    </row>
    <row r="603" spans="5:7" ht="12.75">
      <c r="E603" s="232"/>
      <c r="F603" s="232"/>
      <c r="G603" s="232"/>
    </row>
    <row r="604" spans="5:7" ht="12.75">
      <c r="E604" s="232"/>
      <c r="F604" s="232"/>
      <c r="G604" s="232"/>
    </row>
    <row r="605" spans="5:7" ht="12.75">
      <c r="E605" s="232"/>
      <c r="F605" s="232"/>
      <c r="G605" s="232"/>
    </row>
    <row r="606" spans="5:7" ht="12.75">
      <c r="E606" s="232"/>
      <c r="F606" s="232"/>
      <c r="G606" s="232"/>
    </row>
    <row r="607" spans="5:7" ht="12.75">
      <c r="E607" s="232"/>
      <c r="F607" s="232"/>
      <c r="G607" s="232"/>
    </row>
    <row r="608" spans="5:7" ht="12.75">
      <c r="E608" s="232"/>
      <c r="F608" s="232"/>
      <c r="G608" s="232"/>
    </row>
    <row r="609" spans="5:7" ht="12.75">
      <c r="E609" s="232"/>
      <c r="F609" s="232"/>
      <c r="G609" s="232"/>
    </row>
    <row r="610" spans="5:7" ht="12.75">
      <c r="E610" s="232"/>
      <c r="F610" s="232"/>
      <c r="G610" s="232"/>
    </row>
    <row r="611" spans="5:7" ht="12.75">
      <c r="E611" s="232"/>
      <c r="F611" s="232"/>
      <c r="G611" s="232"/>
    </row>
    <row r="612" spans="5:7" ht="12.75">
      <c r="E612" s="232"/>
      <c r="F612" s="232"/>
      <c r="G612" s="232"/>
    </row>
    <row r="613" spans="5:7" ht="12.75">
      <c r="E613" s="232"/>
      <c r="F613" s="232"/>
      <c r="G613" s="232"/>
    </row>
    <row r="614" spans="5:7" ht="12.75">
      <c r="E614" s="232"/>
      <c r="F614" s="232"/>
      <c r="G614" s="232"/>
    </row>
    <row r="615" spans="5:7" ht="12.75">
      <c r="E615" s="232"/>
      <c r="F615" s="232"/>
      <c r="G615" s="232"/>
    </row>
    <row r="616" spans="5:7" ht="12.75">
      <c r="E616" s="232"/>
      <c r="F616" s="232"/>
      <c r="G616" s="232"/>
    </row>
    <row r="617" spans="5:7" ht="12.75">
      <c r="E617" s="232"/>
      <c r="F617" s="232"/>
      <c r="G617" s="232"/>
    </row>
    <row r="618" spans="5:7" ht="12.75">
      <c r="E618" s="232"/>
      <c r="F618" s="232"/>
      <c r="G618" s="232"/>
    </row>
    <row r="619" spans="5:7" ht="12.75">
      <c r="E619" s="232"/>
      <c r="F619" s="232"/>
      <c r="G619" s="232"/>
    </row>
    <row r="620" spans="5:7" ht="12.75">
      <c r="E620" s="232"/>
      <c r="F620" s="232"/>
      <c r="G620" s="232"/>
    </row>
    <row r="621" spans="5:7" ht="12.75">
      <c r="E621" s="232"/>
      <c r="F621" s="232"/>
      <c r="G621" s="232"/>
    </row>
    <row r="622" spans="5:7" ht="12.75">
      <c r="E622" s="232"/>
      <c r="F622" s="232"/>
      <c r="G622" s="232"/>
    </row>
    <row r="623" spans="5:7" ht="12.75">
      <c r="E623" s="232"/>
      <c r="F623" s="232"/>
      <c r="G623" s="232"/>
    </row>
    <row r="624" spans="5:7" ht="12.75">
      <c r="E624" s="232"/>
      <c r="F624" s="232"/>
      <c r="G624" s="232"/>
    </row>
    <row r="625" spans="5:7" ht="12.75">
      <c r="E625" s="232"/>
      <c r="F625" s="232"/>
      <c r="G625" s="232"/>
    </row>
    <row r="626" spans="5:7" ht="12.75">
      <c r="E626" s="232"/>
      <c r="F626" s="232"/>
      <c r="G626" s="232"/>
    </row>
    <row r="627" spans="5:7" ht="12.75">
      <c r="E627" s="232"/>
      <c r="F627" s="232"/>
      <c r="G627" s="232"/>
    </row>
    <row r="628" spans="5:7" ht="12.75">
      <c r="E628" s="232"/>
      <c r="F628" s="232"/>
      <c r="G628" s="232"/>
    </row>
    <row r="629" spans="5:7" ht="12.75">
      <c r="E629" s="232"/>
      <c r="F629" s="232"/>
      <c r="G629" s="232"/>
    </row>
    <row r="630" spans="5:7" ht="12.75">
      <c r="E630" s="232"/>
      <c r="F630" s="232"/>
      <c r="G630" s="232"/>
    </row>
    <row r="631" spans="5:7" ht="12.75">
      <c r="E631" s="232"/>
      <c r="F631" s="232"/>
      <c r="G631" s="232"/>
    </row>
    <row r="632" spans="5:7" ht="12.75">
      <c r="E632" s="232"/>
      <c r="F632" s="232"/>
      <c r="G632" s="232"/>
    </row>
    <row r="633" spans="5:7" ht="12.75">
      <c r="E633" s="232"/>
      <c r="F633" s="232"/>
      <c r="G633" s="232"/>
    </row>
    <row r="634" spans="5:7" ht="12.75">
      <c r="E634" s="232"/>
      <c r="F634" s="232"/>
      <c r="G634" s="232"/>
    </row>
    <row r="635" spans="5:7" ht="12.75">
      <c r="E635" s="232"/>
      <c r="F635" s="232"/>
      <c r="G635" s="232"/>
    </row>
    <row r="636" spans="5:7" ht="12.75">
      <c r="E636" s="232"/>
      <c r="F636" s="232"/>
      <c r="G636" s="232"/>
    </row>
    <row r="637" spans="5:7" ht="12.75">
      <c r="E637" s="232"/>
      <c r="F637" s="232"/>
      <c r="G637" s="232"/>
    </row>
    <row r="638" spans="5:7" ht="12.75">
      <c r="E638" s="232"/>
      <c r="F638" s="232"/>
      <c r="G638" s="232"/>
    </row>
    <row r="639" spans="5:7" ht="12.75">
      <c r="E639" s="232"/>
      <c r="F639" s="232"/>
      <c r="G639" s="232"/>
    </row>
    <row r="640" spans="5:7" ht="12.75">
      <c r="E640" s="232"/>
      <c r="F640" s="232"/>
      <c r="G640" s="232"/>
    </row>
    <row r="641" spans="5:7" ht="12.75">
      <c r="E641" s="232"/>
      <c r="F641" s="232"/>
      <c r="G641" s="232"/>
    </row>
    <row r="642" spans="5:7" ht="12.75">
      <c r="E642" s="232"/>
      <c r="F642" s="232"/>
      <c r="G642" s="232"/>
    </row>
    <row r="643" spans="5:7" ht="12.75">
      <c r="E643" s="232"/>
      <c r="F643" s="232"/>
      <c r="G643" s="232"/>
    </row>
    <row r="644" spans="5:7" ht="12.75">
      <c r="E644" s="232"/>
      <c r="F644" s="232"/>
      <c r="G644" s="232"/>
    </row>
    <row r="645" spans="5:7" ht="12.75">
      <c r="E645" s="232"/>
      <c r="F645" s="232"/>
      <c r="G645" s="232"/>
    </row>
    <row r="646" spans="5:7" ht="12.75">
      <c r="E646" s="232"/>
      <c r="F646" s="232"/>
      <c r="G646" s="232"/>
    </row>
    <row r="647" spans="5:7" ht="12.75">
      <c r="E647" s="232"/>
      <c r="F647" s="232"/>
      <c r="G647" s="232"/>
    </row>
    <row r="648" spans="5:7" ht="12.75">
      <c r="E648" s="232"/>
      <c r="F648" s="232"/>
      <c r="G648" s="232"/>
    </row>
    <row r="649" spans="5:7" ht="12.75">
      <c r="E649" s="232"/>
      <c r="F649" s="232"/>
      <c r="G649" s="232"/>
    </row>
    <row r="650" spans="5:7" ht="12.75">
      <c r="E650" s="232"/>
      <c r="F650" s="232"/>
      <c r="G650" s="232"/>
    </row>
    <row r="651" spans="5:7" ht="12.75">
      <c r="E651" s="232"/>
      <c r="F651" s="232"/>
      <c r="G651" s="232"/>
    </row>
    <row r="652" spans="5:7" ht="12.75">
      <c r="E652" s="232"/>
      <c r="F652" s="232"/>
      <c r="G652" s="232"/>
    </row>
    <row r="653" spans="5:7" ht="12.75">
      <c r="E653" s="232"/>
      <c r="F653" s="232"/>
      <c r="G653" s="232"/>
    </row>
    <row r="654" spans="5:7" ht="12.75">
      <c r="E654" s="232"/>
      <c r="F654" s="232"/>
      <c r="G654" s="232"/>
    </row>
    <row r="655" spans="5:7" ht="12.75">
      <c r="E655" s="232"/>
      <c r="F655" s="232"/>
      <c r="G655" s="232"/>
    </row>
    <row r="656" spans="5:7" ht="12.75">
      <c r="E656" s="232"/>
      <c r="F656" s="232"/>
      <c r="G656" s="232"/>
    </row>
    <row r="657" spans="5:7" ht="12.75">
      <c r="E657" s="232"/>
      <c r="F657" s="232"/>
      <c r="G657" s="232"/>
    </row>
    <row r="658" spans="5:7" ht="12.75">
      <c r="E658" s="232"/>
      <c r="F658" s="232"/>
      <c r="G658" s="232"/>
    </row>
    <row r="659" spans="5:7" ht="12.75">
      <c r="E659" s="232"/>
      <c r="F659" s="232"/>
      <c r="G659" s="232"/>
    </row>
    <row r="660" spans="5:7" ht="12.75">
      <c r="E660" s="232"/>
      <c r="F660" s="232"/>
      <c r="G660" s="232"/>
    </row>
    <row r="661" spans="5:7" ht="12.75">
      <c r="E661" s="232"/>
      <c r="F661" s="232"/>
      <c r="G661" s="232"/>
    </row>
    <row r="662" spans="5:7" ht="12.75">
      <c r="E662" s="232"/>
      <c r="F662" s="232"/>
      <c r="G662" s="232"/>
    </row>
    <row r="663" spans="5:7" ht="12.75">
      <c r="E663" s="232"/>
      <c r="F663" s="232"/>
      <c r="G663" s="232"/>
    </row>
    <row r="664" spans="5:7" ht="12.75">
      <c r="E664" s="232"/>
      <c r="F664" s="232"/>
      <c r="G664" s="232"/>
    </row>
    <row r="665" spans="5:7" ht="12.75">
      <c r="E665" s="232"/>
      <c r="F665" s="232"/>
      <c r="G665" s="232"/>
    </row>
    <row r="666" spans="5:7" ht="12.75">
      <c r="E666" s="232"/>
      <c r="F666" s="232"/>
      <c r="G666" s="232"/>
    </row>
    <row r="667" spans="5:7" ht="12.75">
      <c r="E667" s="232"/>
      <c r="F667" s="232"/>
      <c r="G667" s="232"/>
    </row>
    <row r="668" spans="5:7" ht="12.75">
      <c r="E668" s="232"/>
      <c r="F668" s="232"/>
      <c r="G668" s="232"/>
    </row>
    <row r="669" spans="5:7" ht="12.75">
      <c r="E669" s="232"/>
      <c r="F669" s="232"/>
      <c r="G669" s="232"/>
    </row>
    <row r="670" spans="5:7" ht="12.75">
      <c r="E670" s="232"/>
      <c r="F670" s="232"/>
      <c r="G670" s="232"/>
    </row>
    <row r="671" spans="5:7" ht="12.75">
      <c r="E671" s="232"/>
      <c r="F671" s="232"/>
      <c r="G671" s="232"/>
    </row>
    <row r="672" spans="5:7" ht="12.75">
      <c r="E672" s="232"/>
      <c r="F672" s="232"/>
      <c r="G672" s="232"/>
    </row>
    <row r="673" spans="5:7" ht="12.75">
      <c r="E673" s="232"/>
      <c r="F673" s="232"/>
      <c r="G673" s="232"/>
    </row>
    <row r="674" spans="5:7" ht="12.75">
      <c r="E674" s="232"/>
      <c r="F674" s="232"/>
      <c r="G674" s="232"/>
    </row>
    <row r="675" spans="5:7" ht="12.75">
      <c r="E675" s="232"/>
      <c r="F675" s="232"/>
      <c r="G675" s="232"/>
    </row>
    <row r="676" spans="5:7" ht="12.75">
      <c r="E676" s="232"/>
      <c r="F676" s="232"/>
      <c r="G676" s="232"/>
    </row>
    <row r="677" spans="5:7" ht="12.75">
      <c r="E677" s="232"/>
      <c r="F677" s="232"/>
      <c r="G677" s="232"/>
    </row>
    <row r="678" spans="5:7" ht="12.75">
      <c r="E678" s="232"/>
      <c r="F678" s="232"/>
      <c r="G678" s="232"/>
    </row>
    <row r="679" spans="5:7" ht="12.75">
      <c r="E679" s="232"/>
      <c r="F679" s="232"/>
      <c r="G679" s="232"/>
    </row>
    <row r="680" spans="5:7" ht="12.75">
      <c r="E680" s="232"/>
      <c r="F680" s="232"/>
      <c r="G680" s="232"/>
    </row>
    <row r="681" spans="5:7" ht="12.75">
      <c r="E681" s="232"/>
      <c r="F681" s="232"/>
      <c r="G681" s="232"/>
    </row>
    <row r="682" spans="5:7" ht="12.75">
      <c r="E682" s="232"/>
      <c r="F682" s="232"/>
      <c r="G682" s="232"/>
    </row>
    <row r="683" spans="5:7" ht="12.75">
      <c r="E683" s="232"/>
      <c r="F683" s="232"/>
      <c r="G683" s="232"/>
    </row>
    <row r="684" spans="5:7" ht="12.75">
      <c r="E684" s="232"/>
      <c r="F684" s="232"/>
      <c r="G684" s="232"/>
    </row>
    <row r="685" spans="5:7" ht="12.75">
      <c r="E685" s="232"/>
      <c r="F685" s="232"/>
      <c r="G685" s="232"/>
    </row>
    <row r="686" spans="5:7" ht="12.75">
      <c r="E686" s="232"/>
      <c r="F686" s="232"/>
      <c r="G686" s="232"/>
    </row>
    <row r="687" spans="5:7" ht="12.75">
      <c r="E687" s="232"/>
      <c r="F687" s="232"/>
      <c r="G687" s="232"/>
    </row>
    <row r="688" spans="5:7" ht="12.75">
      <c r="E688" s="232"/>
      <c r="F688" s="232"/>
      <c r="G688" s="232"/>
    </row>
    <row r="689" spans="5:7" ht="12.75">
      <c r="E689" s="232"/>
      <c r="F689" s="232"/>
      <c r="G689" s="232"/>
    </row>
    <row r="690" spans="5:7" ht="12.75">
      <c r="E690" s="232"/>
      <c r="F690" s="232"/>
      <c r="G690" s="232"/>
    </row>
    <row r="691" spans="5:7" ht="12.75">
      <c r="E691" s="232"/>
      <c r="F691" s="232"/>
      <c r="G691" s="232"/>
    </row>
    <row r="692" spans="5:7" ht="12.75">
      <c r="E692" s="232"/>
      <c r="F692" s="232"/>
      <c r="G692" s="232"/>
    </row>
    <row r="693" spans="5:7" ht="12.75">
      <c r="E693" s="232"/>
      <c r="F693" s="232"/>
      <c r="G693" s="232"/>
    </row>
    <row r="694" spans="5:7" ht="12.75">
      <c r="E694" s="232"/>
      <c r="F694" s="232"/>
      <c r="G694" s="232"/>
    </row>
    <row r="695" spans="5:7" ht="12.75">
      <c r="E695" s="232"/>
      <c r="F695" s="232"/>
      <c r="G695" s="232"/>
    </row>
    <row r="696" spans="5:7" ht="12.75">
      <c r="E696" s="232"/>
      <c r="F696" s="232"/>
      <c r="G696" s="232"/>
    </row>
    <row r="697" spans="5:7" ht="12.75">
      <c r="E697" s="232"/>
      <c r="F697" s="232"/>
      <c r="G697" s="232"/>
    </row>
    <row r="698" spans="5:7" ht="12.75">
      <c r="E698" s="232"/>
      <c r="F698" s="232"/>
      <c r="G698" s="232"/>
    </row>
    <row r="699" spans="5:7" ht="12.75">
      <c r="E699" s="232"/>
      <c r="F699" s="232"/>
      <c r="G699" s="232"/>
    </row>
    <row r="700" spans="5:7" ht="12.75">
      <c r="E700" s="232"/>
      <c r="F700" s="232"/>
      <c r="G700" s="232"/>
    </row>
    <row r="701" spans="5:7" ht="12.75">
      <c r="E701" s="232"/>
      <c r="F701" s="232"/>
      <c r="G701" s="232"/>
    </row>
    <row r="702" spans="5:7" ht="12.75">
      <c r="E702" s="232"/>
      <c r="F702" s="232"/>
      <c r="G702" s="232"/>
    </row>
    <row r="703" spans="5:7" ht="12.75">
      <c r="E703" s="232"/>
      <c r="F703" s="232"/>
      <c r="G703" s="232"/>
    </row>
    <row r="704" spans="5:7" ht="12.75">
      <c r="E704" s="232"/>
      <c r="F704" s="232"/>
      <c r="G704" s="232"/>
    </row>
    <row r="705" spans="5:7" ht="12.75">
      <c r="E705" s="232"/>
      <c r="F705" s="232"/>
      <c r="G705" s="232"/>
    </row>
    <row r="706" spans="5:7" ht="12.75">
      <c r="E706" s="232"/>
      <c r="F706" s="232"/>
      <c r="G706" s="232"/>
    </row>
    <row r="707" spans="5:7" ht="12.75">
      <c r="E707" s="232"/>
      <c r="F707" s="232"/>
      <c r="G707" s="232"/>
    </row>
    <row r="708" spans="5:7" ht="12.75">
      <c r="E708" s="232"/>
      <c r="F708" s="232"/>
      <c r="G708" s="232"/>
    </row>
    <row r="709" spans="5:7" ht="12.75">
      <c r="E709" s="232"/>
      <c r="F709" s="232"/>
      <c r="G709" s="232"/>
    </row>
    <row r="710" spans="5:7" ht="12.75">
      <c r="E710" s="232"/>
      <c r="F710" s="232"/>
      <c r="G710" s="232"/>
    </row>
    <row r="711" spans="5:7" ht="12.75">
      <c r="E711" s="232"/>
      <c r="F711" s="232"/>
      <c r="G711" s="232"/>
    </row>
    <row r="712" spans="5:7" ht="12.75">
      <c r="E712" s="232"/>
      <c r="F712" s="232"/>
      <c r="G712" s="232"/>
    </row>
    <row r="713" spans="5:7" ht="12.75">
      <c r="E713" s="232"/>
      <c r="F713" s="232"/>
      <c r="G713" s="232"/>
    </row>
    <row r="714" spans="5:7" ht="12.75">
      <c r="E714" s="232"/>
      <c r="F714" s="232"/>
      <c r="G714" s="232"/>
    </row>
    <row r="715" spans="5:7" ht="12.75">
      <c r="E715" s="232"/>
      <c r="F715" s="232"/>
      <c r="G715" s="232"/>
    </row>
    <row r="716" spans="5:7" ht="12.75">
      <c r="E716" s="232"/>
      <c r="F716" s="232"/>
      <c r="G716" s="232"/>
    </row>
    <row r="717" spans="5:7" ht="12.75">
      <c r="E717" s="232"/>
      <c r="F717" s="232"/>
      <c r="G717" s="232"/>
    </row>
    <row r="718" spans="5:7" ht="12.75">
      <c r="E718" s="232"/>
      <c r="F718" s="232"/>
      <c r="G718" s="232"/>
    </row>
    <row r="719" spans="5:7" ht="12.75">
      <c r="E719" s="232"/>
      <c r="F719" s="232"/>
      <c r="G719" s="232"/>
    </row>
    <row r="720" spans="5:7" ht="12.75">
      <c r="E720" s="232"/>
      <c r="F720" s="232"/>
      <c r="G720" s="232"/>
    </row>
    <row r="721" spans="5:7" ht="12.75">
      <c r="E721" s="232"/>
      <c r="F721" s="232"/>
      <c r="G721" s="232"/>
    </row>
    <row r="722" spans="5:7" ht="12.75">
      <c r="E722" s="232"/>
      <c r="F722" s="232"/>
      <c r="G722" s="232"/>
    </row>
    <row r="723" spans="5:7" ht="12.75">
      <c r="E723" s="232"/>
      <c r="F723" s="232"/>
      <c r="G723" s="232"/>
    </row>
    <row r="724" spans="5:7" ht="12.75">
      <c r="E724" s="232"/>
      <c r="F724" s="232"/>
      <c r="G724" s="232"/>
    </row>
    <row r="725" spans="5:7" ht="12.75">
      <c r="E725" s="232"/>
      <c r="F725" s="232"/>
      <c r="G725" s="232"/>
    </row>
    <row r="726" spans="5:7" ht="12.75">
      <c r="E726" s="232"/>
      <c r="F726" s="232"/>
      <c r="G726" s="232"/>
    </row>
    <row r="727" spans="5:7" ht="12.75">
      <c r="E727" s="232"/>
      <c r="F727" s="232"/>
      <c r="G727" s="232"/>
    </row>
    <row r="728" spans="5:7" ht="12.75">
      <c r="E728" s="232"/>
      <c r="F728" s="232"/>
      <c r="G728" s="232"/>
    </row>
    <row r="729" spans="5:7" ht="12.75">
      <c r="E729" s="232"/>
      <c r="F729" s="232"/>
      <c r="G729" s="232"/>
    </row>
    <row r="730" spans="5:7" ht="12.75">
      <c r="E730" s="232"/>
      <c r="F730" s="232"/>
      <c r="G730" s="232"/>
    </row>
    <row r="731" spans="5:7" ht="12.75">
      <c r="E731" s="232"/>
      <c r="F731" s="232"/>
      <c r="G731" s="232"/>
    </row>
    <row r="732" spans="5:7" ht="12.75">
      <c r="E732" s="232"/>
      <c r="F732" s="232"/>
      <c r="G732" s="232"/>
    </row>
    <row r="733" spans="5:7" ht="12.75">
      <c r="E733" s="232"/>
      <c r="F733" s="232"/>
      <c r="G733" s="232"/>
    </row>
    <row r="734" spans="5:7" ht="12.75">
      <c r="E734" s="232"/>
      <c r="F734" s="232"/>
      <c r="G734" s="232"/>
    </row>
    <row r="735" spans="5:7" ht="12.75">
      <c r="E735" s="232"/>
      <c r="F735" s="232"/>
      <c r="G735" s="232"/>
    </row>
    <row r="736" spans="5:7" ht="12.75">
      <c r="E736" s="232"/>
      <c r="F736" s="232"/>
      <c r="G736" s="232"/>
    </row>
    <row r="737" spans="5:7" ht="12.75">
      <c r="E737" s="232"/>
      <c r="F737" s="232"/>
      <c r="G737" s="232"/>
    </row>
    <row r="738" spans="5:7" ht="12.75">
      <c r="E738" s="232"/>
      <c r="F738" s="232"/>
      <c r="G738" s="232"/>
    </row>
    <row r="739" spans="5:7" ht="12.75">
      <c r="E739" s="232"/>
      <c r="F739" s="232"/>
      <c r="G739" s="232"/>
    </row>
    <row r="740" spans="5:7" ht="12.75">
      <c r="E740" s="232"/>
      <c r="F740" s="232"/>
      <c r="G740" s="232"/>
    </row>
    <row r="741" spans="5:7" ht="12.75">
      <c r="E741" s="232"/>
      <c r="F741" s="232"/>
      <c r="G741" s="232"/>
    </row>
    <row r="742" spans="5:7" ht="12.75">
      <c r="E742" s="232"/>
      <c r="F742" s="232"/>
      <c r="G742" s="232"/>
    </row>
    <row r="743" spans="5:7" ht="12.75">
      <c r="E743" s="232"/>
      <c r="F743" s="232"/>
      <c r="G743" s="232"/>
    </row>
    <row r="744" spans="5:7" ht="12.75">
      <c r="E744" s="232"/>
      <c r="F744" s="232"/>
      <c r="G744" s="232"/>
    </row>
    <row r="745" spans="5:7" ht="12.75">
      <c r="E745" s="232"/>
      <c r="F745" s="232"/>
      <c r="G745" s="232"/>
    </row>
    <row r="746" spans="5:7" ht="12.75">
      <c r="E746" s="232"/>
      <c r="F746" s="232"/>
      <c r="G746" s="232"/>
    </row>
    <row r="747" spans="5:7" ht="12.75">
      <c r="E747" s="232"/>
      <c r="F747" s="232"/>
      <c r="G747" s="232"/>
    </row>
    <row r="748" spans="5:7" ht="12.75">
      <c r="E748" s="232"/>
      <c r="F748" s="232"/>
      <c r="G748" s="232"/>
    </row>
    <row r="749" spans="5:7" ht="12.75">
      <c r="E749" s="232"/>
      <c r="F749" s="232"/>
      <c r="G749" s="232"/>
    </row>
    <row r="750" spans="5:7" ht="12.75">
      <c r="E750" s="232"/>
      <c r="F750" s="232"/>
      <c r="G750" s="232"/>
    </row>
    <row r="751" spans="5:7" ht="12.75">
      <c r="E751" s="232"/>
      <c r="F751" s="232"/>
      <c r="G751" s="232"/>
    </row>
    <row r="752" spans="5:7" ht="12.75">
      <c r="E752" s="232"/>
      <c r="F752" s="232"/>
      <c r="G752" s="232"/>
    </row>
    <row r="753" spans="5:7" ht="12.75">
      <c r="E753" s="232"/>
      <c r="F753" s="232"/>
      <c r="G753" s="232"/>
    </row>
    <row r="754" spans="5:7" ht="12.75">
      <c r="E754" s="232"/>
      <c r="F754" s="232"/>
      <c r="G754" s="232"/>
    </row>
    <row r="755" spans="5:7" ht="12.75">
      <c r="E755" s="232"/>
      <c r="F755" s="232"/>
      <c r="G755" s="232"/>
    </row>
    <row r="756" spans="5:7" ht="12.75">
      <c r="E756" s="232"/>
      <c r="F756" s="232"/>
      <c r="G756" s="232"/>
    </row>
    <row r="757" spans="5:7" ht="12.75">
      <c r="E757" s="232"/>
      <c r="F757" s="232"/>
      <c r="G757" s="232"/>
    </row>
    <row r="758" spans="5:7" ht="12.75">
      <c r="E758" s="232"/>
      <c r="F758" s="232"/>
      <c r="G758" s="232"/>
    </row>
    <row r="759" spans="5:7" ht="12.75">
      <c r="E759" s="232"/>
      <c r="F759" s="232"/>
      <c r="G759" s="232"/>
    </row>
    <row r="760" spans="5:7" ht="12.75">
      <c r="E760" s="232"/>
      <c r="F760" s="232"/>
      <c r="G760" s="232"/>
    </row>
    <row r="761" spans="5:7" ht="12.75">
      <c r="E761" s="232"/>
      <c r="F761" s="232"/>
      <c r="G761" s="232"/>
    </row>
    <row r="762" spans="5:7" ht="12.75">
      <c r="E762" s="232"/>
      <c r="F762" s="232"/>
      <c r="G762" s="232"/>
    </row>
    <row r="763" spans="5:7" ht="12.75">
      <c r="E763" s="232"/>
      <c r="F763" s="232"/>
      <c r="G763" s="232"/>
    </row>
    <row r="764" spans="5:7" ht="12.75">
      <c r="E764" s="232"/>
      <c r="F764" s="232"/>
      <c r="G764" s="232"/>
    </row>
    <row r="765" spans="5:7" ht="12.75">
      <c r="E765" s="232"/>
      <c r="F765" s="232"/>
      <c r="G765" s="232"/>
    </row>
    <row r="766" spans="5:7" ht="12.75">
      <c r="E766" s="232"/>
      <c r="F766" s="232"/>
      <c r="G766" s="232"/>
    </row>
    <row r="767" spans="5:7" ht="12.75">
      <c r="E767" s="232"/>
      <c r="F767" s="232"/>
      <c r="G767" s="232"/>
    </row>
    <row r="768" spans="5:7" ht="12.75">
      <c r="E768" s="232"/>
      <c r="F768" s="232"/>
      <c r="G768" s="232"/>
    </row>
    <row r="769" spans="5:7" ht="12.75">
      <c r="E769" s="232"/>
      <c r="F769" s="232"/>
      <c r="G769" s="232"/>
    </row>
    <row r="770" spans="5:7" ht="12.75">
      <c r="E770" s="232"/>
      <c r="F770" s="232"/>
      <c r="G770" s="232"/>
    </row>
    <row r="771" spans="5:7" ht="12.75">
      <c r="E771" s="232"/>
      <c r="F771" s="232"/>
      <c r="G771" s="232"/>
    </row>
    <row r="772" spans="5:7" ht="12.75">
      <c r="E772" s="232"/>
      <c r="F772" s="232"/>
      <c r="G772" s="232"/>
    </row>
    <row r="773" spans="5:7" ht="12.75">
      <c r="E773" s="232"/>
      <c r="F773" s="232"/>
      <c r="G773" s="232"/>
    </row>
    <row r="774" spans="5:7" ht="12.75">
      <c r="E774" s="232"/>
      <c r="F774" s="232"/>
      <c r="G774" s="232"/>
    </row>
    <row r="775" spans="5:7" ht="12.75">
      <c r="E775" s="232"/>
      <c r="F775" s="232"/>
      <c r="G775" s="232"/>
    </row>
    <row r="776" spans="5:7" ht="12.75">
      <c r="E776" s="232"/>
      <c r="F776" s="232"/>
      <c r="G776" s="232"/>
    </row>
    <row r="777" spans="5:7" ht="12.75">
      <c r="E777" s="232"/>
      <c r="F777" s="232"/>
      <c r="G777" s="232"/>
    </row>
    <row r="778" spans="5:7" ht="12.75">
      <c r="E778" s="232"/>
      <c r="F778" s="232"/>
      <c r="G778" s="232"/>
    </row>
    <row r="779" spans="5:7" ht="12.75">
      <c r="E779" s="232"/>
      <c r="F779" s="232"/>
      <c r="G779" s="232"/>
    </row>
    <row r="780" spans="5:7" ht="12.75">
      <c r="E780" s="232"/>
      <c r="F780" s="232"/>
      <c r="G780" s="232"/>
    </row>
    <row r="781" spans="5:7" ht="12.75">
      <c r="E781" s="232"/>
      <c r="F781" s="232"/>
      <c r="G781" s="232"/>
    </row>
    <row r="782" spans="5:7" ht="12.75">
      <c r="E782" s="232"/>
      <c r="F782" s="232"/>
      <c r="G782" s="232"/>
    </row>
    <row r="783" spans="5:7" ht="12.75">
      <c r="E783" s="232"/>
      <c r="F783" s="232"/>
      <c r="G783" s="232"/>
    </row>
    <row r="784" spans="5:7" ht="12.75">
      <c r="E784" s="232"/>
      <c r="F784" s="232"/>
      <c r="G784" s="232"/>
    </row>
    <row r="785" spans="5:7" ht="12.75">
      <c r="E785" s="232"/>
      <c r="F785" s="232"/>
      <c r="G785" s="232"/>
    </row>
    <row r="786" spans="5:7" ht="12.75">
      <c r="E786" s="232"/>
      <c r="F786" s="232"/>
      <c r="G786" s="232"/>
    </row>
    <row r="787" spans="5:7" ht="12.75">
      <c r="E787" s="232"/>
      <c r="F787" s="232"/>
      <c r="G787" s="232"/>
    </row>
    <row r="788" spans="5:7" ht="12.75">
      <c r="E788" s="232"/>
      <c r="F788" s="232"/>
      <c r="G788" s="232"/>
    </row>
    <row r="789" spans="5:7" ht="12.75">
      <c r="E789" s="232"/>
      <c r="F789" s="232"/>
      <c r="G789" s="232"/>
    </row>
    <row r="790" spans="5:7" ht="12.75">
      <c r="E790" s="232"/>
      <c r="F790" s="232"/>
      <c r="G790" s="232"/>
    </row>
    <row r="791" spans="5:7" ht="12.75">
      <c r="E791" s="232"/>
      <c r="F791" s="232"/>
      <c r="G791" s="232"/>
    </row>
    <row r="792" spans="5:7" ht="12.75">
      <c r="E792" s="232"/>
      <c r="F792" s="232"/>
      <c r="G792" s="232"/>
    </row>
    <row r="793" spans="5:7" ht="12.75">
      <c r="E793" s="232"/>
      <c r="F793" s="232"/>
      <c r="G793" s="232"/>
    </row>
    <row r="794" spans="5:7" ht="12.75">
      <c r="E794" s="232"/>
      <c r="F794" s="232"/>
      <c r="G794" s="232"/>
    </row>
    <row r="795" spans="5:7" ht="12.75">
      <c r="E795" s="232"/>
      <c r="F795" s="232"/>
      <c r="G795" s="232"/>
    </row>
    <row r="796" spans="5:7" ht="12.75">
      <c r="E796" s="232"/>
      <c r="F796" s="232"/>
      <c r="G796" s="232"/>
    </row>
    <row r="797" spans="5:7" ht="12.75">
      <c r="E797" s="232"/>
      <c r="F797" s="232"/>
      <c r="G797" s="232"/>
    </row>
    <row r="798" spans="5:7" ht="12.75">
      <c r="E798" s="232"/>
      <c r="F798" s="232"/>
      <c r="G798" s="232"/>
    </row>
    <row r="799" spans="5:7" ht="12.75">
      <c r="E799" s="232"/>
      <c r="F799" s="232"/>
      <c r="G799" s="232"/>
    </row>
    <row r="800" spans="5:7" ht="12.75">
      <c r="E800" s="232"/>
      <c r="F800" s="232"/>
      <c r="G800" s="232"/>
    </row>
    <row r="801" spans="5:7" ht="12.75">
      <c r="E801" s="232"/>
      <c r="F801" s="232"/>
      <c r="G801" s="232"/>
    </row>
    <row r="802" spans="5:7" ht="12.75">
      <c r="E802" s="232"/>
      <c r="F802" s="232"/>
      <c r="G802" s="232"/>
    </row>
    <row r="803" spans="5:7" ht="12.75">
      <c r="E803" s="232"/>
      <c r="F803" s="232"/>
      <c r="G803" s="232"/>
    </row>
    <row r="804" spans="5:7" ht="12.75">
      <c r="E804" s="232"/>
      <c r="F804" s="232"/>
      <c r="G804" s="232"/>
    </row>
    <row r="805" spans="5:7" ht="12.75">
      <c r="E805" s="232"/>
      <c r="F805" s="232"/>
      <c r="G805" s="232"/>
    </row>
    <row r="806" spans="5:7" ht="12.75">
      <c r="E806" s="232"/>
      <c r="F806" s="232"/>
      <c r="G806" s="232"/>
    </row>
    <row r="807" spans="5:7" ht="12.75">
      <c r="E807" s="232"/>
      <c r="F807" s="232"/>
      <c r="G807" s="232"/>
    </row>
    <row r="808" spans="5:7" ht="12.75">
      <c r="E808" s="232"/>
      <c r="F808" s="232"/>
      <c r="G808" s="232"/>
    </row>
    <row r="809" spans="5:7" ht="12.75">
      <c r="E809" s="232"/>
      <c r="F809" s="232"/>
      <c r="G809" s="232"/>
    </row>
    <row r="810" spans="5:7" ht="12.75">
      <c r="E810" s="232"/>
      <c r="F810" s="232"/>
      <c r="G810" s="232"/>
    </row>
    <row r="811" spans="5:7" ht="12.75">
      <c r="E811" s="232"/>
      <c r="F811" s="232"/>
      <c r="G811" s="232"/>
    </row>
    <row r="812" spans="5:7" ht="12.75">
      <c r="E812" s="232"/>
      <c r="F812" s="232"/>
      <c r="G812" s="232"/>
    </row>
  </sheetData>
  <mergeCells count="9">
    <mergeCell ref="A13:D13"/>
    <mergeCell ref="A20:D20"/>
    <mergeCell ref="A5:J5"/>
    <mergeCell ref="A8:A9"/>
    <mergeCell ref="B8:B9"/>
    <mergeCell ref="C8:C9"/>
    <mergeCell ref="D8:D9"/>
    <mergeCell ref="E8:G8"/>
    <mergeCell ref="H8:J8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wiesiak</dc:creator>
  <cp:keywords/>
  <dc:description/>
  <cp:lastModifiedBy>wiesiak</cp:lastModifiedBy>
  <cp:lastPrinted>2005-04-14T10:28:10Z</cp:lastPrinted>
  <dcterms:created xsi:type="dcterms:W3CDTF">2005-04-06T06:12:58Z</dcterms:created>
  <dcterms:modified xsi:type="dcterms:W3CDTF">2005-04-19T07:39:07Z</dcterms:modified>
  <cp:category/>
  <cp:version/>
  <cp:contentType/>
  <cp:contentStatus/>
</cp:coreProperties>
</file>